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105" windowWidth="27795" windowHeight="12600"/>
  </bookViews>
  <sheets>
    <sheet name="dla DZP " sheetId="1" r:id="rId1"/>
  </sheets>
  <definedNames>
    <definedName name="inflacja" localSheetId="0">#REF!</definedName>
    <definedName name="inflacja">#REF!</definedName>
    <definedName name="_xlnm.Print_Area" localSheetId="0">'dla DZP '!$A$1:$Q$89</definedName>
  </definedNames>
  <calcPr calcId="125725"/>
</workbook>
</file>

<file path=xl/calcChain.xml><?xml version="1.0" encoding="utf-8"?>
<calcChain xmlns="http://schemas.openxmlformats.org/spreadsheetml/2006/main">
  <c r="L84" i="1"/>
  <c r="M84" s="1"/>
  <c r="K84"/>
  <c r="L83"/>
  <c r="K83"/>
  <c r="M79"/>
  <c r="L79"/>
  <c r="K79"/>
  <c r="L78"/>
  <c r="M78" s="1"/>
  <c r="K78"/>
  <c r="L77"/>
  <c r="M77" s="1"/>
  <c r="K77"/>
  <c r="L72"/>
  <c r="M72" s="1"/>
  <c r="K72"/>
  <c r="L71"/>
  <c r="M71" s="1"/>
  <c r="K71"/>
  <c r="L70"/>
  <c r="M70" s="1"/>
  <c r="K70"/>
  <c r="L69"/>
  <c r="K69"/>
  <c r="L65"/>
  <c r="M65" s="1"/>
  <c r="M66" s="1"/>
  <c r="K65"/>
  <c r="L61"/>
  <c r="M61" s="1"/>
  <c r="M62" s="1"/>
  <c r="K61"/>
  <c r="L57"/>
  <c r="M57" s="1"/>
  <c r="K57"/>
  <c r="L56"/>
  <c r="M56" s="1"/>
  <c r="K56"/>
  <c r="L55"/>
  <c r="K55"/>
  <c r="L51"/>
  <c r="M51" s="1"/>
  <c r="K51"/>
  <c r="L50"/>
  <c r="M50" s="1"/>
  <c r="K50"/>
  <c r="L49"/>
  <c r="M49" s="1"/>
  <c r="K49"/>
  <c r="L48"/>
  <c r="M48" s="1"/>
  <c r="K48"/>
  <c r="L47"/>
  <c r="M47" s="1"/>
  <c r="K47"/>
  <c r="L46"/>
  <c r="M46" s="1"/>
  <c r="K46"/>
  <c r="L45"/>
  <c r="M45" s="1"/>
  <c r="K45"/>
  <c r="L41"/>
  <c r="M41" s="1"/>
  <c r="K41"/>
  <c r="L40"/>
  <c r="K40"/>
  <c r="A37"/>
  <c r="L36"/>
  <c r="M36" s="1"/>
  <c r="K36"/>
  <c r="L35"/>
  <c r="M35" s="1"/>
  <c r="K35"/>
  <c r="L34"/>
  <c r="M34" s="1"/>
  <c r="K34"/>
  <c r="L33"/>
  <c r="M33" s="1"/>
  <c r="K33"/>
  <c r="L32"/>
  <c r="M32" s="1"/>
  <c r="K32"/>
  <c r="L31"/>
  <c r="M31" s="1"/>
  <c r="K31"/>
  <c r="L30"/>
  <c r="M30" s="1"/>
  <c r="K30"/>
  <c r="L29"/>
  <c r="M29" s="1"/>
  <c r="K29"/>
  <c r="A26"/>
  <c r="L25"/>
  <c r="M25" s="1"/>
  <c r="K25"/>
  <c r="L24"/>
  <c r="M24" s="1"/>
  <c r="K24"/>
  <c r="L23"/>
  <c r="M23" s="1"/>
  <c r="K23"/>
  <c r="M22"/>
  <c r="L22"/>
  <c r="K22"/>
  <c r="M21"/>
  <c r="L21"/>
  <c r="K21"/>
  <c r="L20"/>
  <c r="M20" s="1"/>
  <c r="K20"/>
  <c r="L19"/>
  <c r="M19" s="1"/>
  <c r="K19"/>
  <c r="L18"/>
  <c r="M18" s="1"/>
  <c r="K18"/>
  <c r="M17"/>
  <c r="L17"/>
  <c r="K17"/>
  <c r="L16"/>
  <c r="M16" s="1"/>
  <c r="K16"/>
  <c r="L15"/>
  <c r="M15" s="1"/>
  <c r="K15"/>
  <c r="L14"/>
  <c r="M14" s="1"/>
  <c r="K14"/>
  <c r="L10"/>
  <c r="M10" s="1"/>
  <c r="K10"/>
  <c r="L9"/>
  <c r="M9" s="1"/>
  <c r="K9"/>
  <c r="L8"/>
  <c r="M8" s="1"/>
  <c r="K8"/>
  <c r="L7"/>
  <c r="M7" s="1"/>
  <c r="K7"/>
  <c r="L6"/>
  <c r="M6" s="1"/>
  <c r="K6"/>
  <c r="L5"/>
  <c r="M5" s="1"/>
  <c r="K5"/>
  <c r="M4"/>
  <c r="L4"/>
  <c r="K4"/>
  <c r="L42" l="1"/>
  <c r="L73"/>
  <c r="L66"/>
  <c r="L85"/>
  <c r="L58"/>
  <c r="L62"/>
  <c r="L11"/>
  <c r="M69"/>
  <c r="M73" s="1"/>
  <c r="M11"/>
  <c r="M37"/>
  <c r="M80"/>
  <c r="M26"/>
  <c r="M52"/>
  <c r="L52"/>
  <c r="M55"/>
  <c r="M58" s="1"/>
  <c r="L37"/>
  <c r="M40"/>
  <c r="M42" s="1"/>
  <c r="L26"/>
  <c r="L80"/>
  <c r="M83"/>
  <c r="M85" s="1"/>
</calcChain>
</file>

<file path=xl/sharedStrings.xml><?xml version="1.0" encoding="utf-8"?>
<sst xmlns="http://schemas.openxmlformats.org/spreadsheetml/2006/main" count="300" uniqueCount="166">
  <si>
    <t>L.p.</t>
  </si>
  <si>
    <t>Nazwa leku, preparatu</t>
  </si>
  <si>
    <t>Postać</t>
  </si>
  <si>
    <t>Dawka</t>
  </si>
  <si>
    <t>Ilość w opak</t>
  </si>
  <si>
    <t>j.m. w op.</t>
  </si>
  <si>
    <t>Ilość opakowań na 24 - miesiące</t>
  </si>
  <si>
    <t>J.m.</t>
  </si>
  <si>
    <t xml:space="preserve"> % VAT</t>
  </si>
  <si>
    <t xml:space="preserve">Nazwa  handlowa wycenionego leku/preparatu, postać,dawka, ilość w opakowaniu </t>
  </si>
  <si>
    <t>Cena urzędowa hurtowa (jeśli dotyczy)</t>
  </si>
  <si>
    <t>Uwagi</t>
  </si>
  <si>
    <t>Kod EAN</t>
  </si>
  <si>
    <t>Zadanie 1</t>
  </si>
  <si>
    <t>Argipressinum</t>
  </si>
  <si>
    <t>Koncentrat do sporządzania roztworu do infuzji</t>
  </si>
  <si>
    <t>40 IU/2 ml</t>
  </si>
  <si>
    <t>amp.</t>
  </si>
  <si>
    <t>op.</t>
  </si>
  <si>
    <t xml:space="preserve">Bupivacainum+Epinephrinum 0,5%            </t>
  </si>
  <si>
    <t>Inj./fiol.</t>
  </si>
  <si>
    <t>0,5%/20ml</t>
  </si>
  <si>
    <t xml:space="preserve"> szt.</t>
  </si>
  <si>
    <t xml:space="preserve"> op.</t>
  </si>
  <si>
    <t>Cisatracurium</t>
  </si>
  <si>
    <t xml:space="preserve">Amp.   </t>
  </si>
  <si>
    <t>0,01/5ml</t>
  </si>
  <si>
    <t>0,005/2,5ml</t>
  </si>
  <si>
    <t>Landiololi hydrochloridum</t>
  </si>
  <si>
    <t>Proszek do sporządzania roztworu do infuzji</t>
  </si>
  <si>
    <t>300 mg</t>
  </si>
  <si>
    <t>fiol.</t>
  </si>
  <si>
    <t>Remifentanilum</t>
  </si>
  <si>
    <t>Inj./amp./fiol.</t>
  </si>
  <si>
    <t>1 mg</t>
  </si>
  <si>
    <t xml:space="preserve">amp </t>
  </si>
  <si>
    <t>2 mg</t>
  </si>
  <si>
    <t>Razem</t>
  </si>
  <si>
    <t>Anidulafunginum</t>
  </si>
  <si>
    <t>Inj.doż.</t>
  </si>
  <si>
    <t>100 mg</t>
  </si>
  <si>
    <t>Apixabanum</t>
  </si>
  <si>
    <t xml:space="preserve">Tabl.powl.    </t>
  </si>
  <si>
    <t>2,5 mg</t>
  </si>
  <si>
    <t>5 mg</t>
  </si>
  <si>
    <t>Ceftazidimum, Avibactamum</t>
  </si>
  <si>
    <t>2 g + 0,5g</t>
  </si>
  <si>
    <t>Dalteparinum natricum</t>
  </si>
  <si>
    <t>Amp.-strzyk.</t>
  </si>
  <si>
    <t xml:space="preserve">2500jm/0,2ml </t>
  </si>
  <si>
    <t>szt.</t>
  </si>
  <si>
    <t xml:space="preserve">5000jm/0,2ml </t>
  </si>
  <si>
    <t xml:space="preserve">7500jm/0,3ml </t>
  </si>
  <si>
    <t xml:space="preserve">Diltiazem hydrochloridum                         </t>
  </si>
  <si>
    <t xml:space="preserve">Tabl. o przedł.uwaln.   </t>
  </si>
  <si>
    <t>90 mg</t>
  </si>
  <si>
    <t xml:space="preserve">Methylprednisolonum acetas               </t>
  </si>
  <si>
    <t xml:space="preserve">Inj./fiol.  </t>
  </si>
  <si>
    <t>40 mg/ml</t>
  </si>
  <si>
    <t>Tigecyclinum</t>
  </si>
  <si>
    <t>Proszek do sporz. roztw. do wstrz.</t>
  </si>
  <si>
    <t>50 mg</t>
  </si>
  <si>
    <t>Voriconazolum</t>
  </si>
  <si>
    <t>200 mg</t>
  </si>
  <si>
    <t>Amphotericinum B - proszek do sporządzenia roztworu do infuzji</t>
  </si>
  <si>
    <t>Fenoteroli hydrob., Ipratropii bromidum</t>
  </si>
  <si>
    <t>płyn do inhalacji</t>
  </si>
  <si>
    <t>20 ml</t>
  </si>
  <si>
    <t>Mesnum</t>
  </si>
  <si>
    <t>Amp.</t>
  </si>
  <si>
    <t>0,4 g/4ml</t>
  </si>
  <si>
    <t>Nicotinum</t>
  </si>
  <si>
    <t>plaster</t>
  </si>
  <si>
    <t>21 mg/24h</t>
  </si>
  <si>
    <t xml:space="preserve">Nimodipinum                         </t>
  </si>
  <si>
    <t>Tabl./tabl. powl.</t>
  </si>
  <si>
    <t>30 mg</t>
  </si>
  <si>
    <t>Roztwór do infuzji</t>
  </si>
  <si>
    <t>10mg/50ml</t>
  </si>
  <si>
    <t>Rivaroxabanum</t>
  </si>
  <si>
    <t>Tabl.powl.</t>
  </si>
  <si>
    <t>15 mg</t>
  </si>
  <si>
    <t>szt</t>
  </si>
  <si>
    <t>20 mg</t>
  </si>
  <si>
    <t>Zadanie 4</t>
  </si>
  <si>
    <t xml:space="preserve">GLUCOSUM 5% </t>
  </si>
  <si>
    <t>Płyn infuzyjny w butelce</t>
  </si>
  <si>
    <t>250 ml</t>
  </si>
  <si>
    <t>but.</t>
  </si>
  <si>
    <t>1000 ml</t>
  </si>
  <si>
    <t>Zadanie 5</t>
  </si>
  <si>
    <t>Netupitant + palonosetron</t>
  </si>
  <si>
    <t>kaps. twarde</t>
  </si>
  <si>
    <t>300 mg + 0,5 mg</t>
  </si>
  <si>
    <t xml:space="preserve">kaps. </t>
  </si>
  <si>
    <t>Rosuvastatinum + Ezetimibum</t>
  </si>
  <si>
    <t>tabl.</t>
  </si>
  <si>
    <t>10mg+10mg</t>
  </si>
  <si>
    <t xml:space="preserve">tabl. </t>
  </si>
  <si>
    <t>5mg+10mg</t>
  </si>
  <si>
    <t>Escitalopramum</t>
  </si>
  <si>
    <t>tabl.uleg.rozp.w j.ust.</t>
  </si>
  <si>
    <t>5mg</t>
  </si>
  <si>
    <t>Fenofibratum</t>
  </si>
  <si>
    <t>tabl.powl.</t>
  </si>
  <si>
    <t>160mg</t>
  </si>
  <si>
    <t xml:space="preserve">Finasteridum </t>
  </si>
  <si>
    <t>Remdesivir</t>
  </si>
  <si>
    <t>Proszek do sporządzania koncentratu roztworu do infuzji</t>
  </si>
  <si>
    <t xml:space="preserve">fiol. </t>
  </si>
  <si>
    <t>Zadanie 6</t>
  </si>
  <si>
    <t>Dinatrii pamidronas</t>
  </si>
  <si>
    <t>30mg</t>
  </si>
  <si>
    <t>60mg</t>
  </si>
  <si>
    <t>90mg</t>
  </si>
  <si>
    <t>Zadanie 7</t>
  </si>
  <si>
    <t>Jałowy, apirogenny talk medyczny do talkowania opłucnej, bez endotoksyn i azbestu, o odpowiedniej wielkości cząstek, minimum 25 mikrometrów</t>
  </si>
  <si>
    <t>proszek</t>
  </si>
  <si>
    <t xml:space="preserve"> 4 g</t>
  </si>
  <si>
    <t>Zadanie 8</t>
  </si>
  <si>
    <t xml:space="preserve">Zieleń indocyjaninowa </t>
  </si>
  <si>
    <t>proszek do sporządzania roztworu do wstrzykiwań</t>
  </si>
  <si>
    <t>25 mg</t>
  </si>
  <si>
    <t xml:space="preserve">Zadanie 9 - Worki dwukomorowe i trzykomorowe do żywienia pozajelitowego.        </t>
  </si>
  <si>
    <t>płyn</t>
  </si>
  <si>
    <t>1000ml</t>
  </si>
  <si>
    <t>work.</t>
  </si>
  <si>
    <t>650ml</t>
  </si>
  <si>
    <t>Worek dwukomorowy do żywienia pozajelitowego zawierający aminokwasy 28g i glukozę 75g, azot 4,6g,o osmolarności 845mOsm/l. Energia całkowita 410kcal.</t>
  </si>
  <si>
    <t>Worek dwukomorowy do żywienia pozajelitowego zawierający aminokwasy 41g i glukozę 113g, azot 6,8g, o osmolarności 845mOsm/l. Energia całkowita 615kcal.</t>
  </si>
  <si>
    <t>1500ml</t>
  </si>
  <si>
    <t>Zadanie 9</t>
  </si>
  <si>
    <t>UWAGA! W zadaniu nr 9 Wykonawca zobowiązany jest dostarczyć do każdej mieszaniny żywieniowej 1 worek (osłonę) dostosowany rozmiarowo do podaży leków światłoczułych oraz 1 zacisk ochronny do zabezpieczenia i identyfikacji portu do dostrzyknięć.</t>
  </si>
  <si>
    <t xml:space="preserve">Zadanie 10 - Diety różne I </t>
  </si>
  <si>
    <t>Dieta kompletna, wysokoenergetyczna 2,0kcal/ml, normobiałkowa 9,0g/100ml, bezresztkowa, o osmolarności 520mOsm/l, do podawania doustnie lub przez zgłębnik. Smak do wyboru przez Zamawiającego.</t>
  </si>
  <si>
    <t>200ml</t>
  </si>
  <si>
    <t xml:space="preserve">but. </t>
  </si>
  <si>
    <t>Dieta kompletna, normokaloryczna 1,07kcal/ml, normobiałkowa 4,8g/100ml, z dodatkiem rozpuszczalnego błonnika PHGG (częściowo hydrolizowana guma guar), do postępowania dietetycznego w przypadku zaburzeń metabolizmu glukozy, o osmolarności 320mOsm/l.</t>
  </si>
  <si>
    <t>500ml</t>
  </si>
  <si>
    <t>butelka</t>
  </si>
  <si>
    <t>Klarowny preparat płynny na bazie maltodekstryn, (0,5 kcal/ml) do stosowania u pacjentów chirurgicznych, do  nawadniania zmniejszającego stres przedoperacyjny oraz zapobiegający pooperacyjnej insulinooporności, zawierający węglowodany (12,6 g/100 ml) i elektrolity, bezresztkowy, bezglutenowy, 100% energii z węglowodanów, o osmolarności 240mOsm/l.</t>
  </si>
  <si>
    <t>Zadanie 10</t>
  </si>
  <si>
    <t>Razem:</t>
  </si>
  <si>
    <t>Zadanie 11  - Diety różne II</t>
  </si>
  <si>
    <t>Dieta kompletna, wysokokaloryczna (1,5kcal/g), bogatobiałkowa (7,5g/100g), ubogoresztkowa (0,4g/100g), zawiera tłuszcze LCT, poziom 4 wg IDDSI, niskosodowa (60mg/100g).</t>
  </si>
  <si>
    <t>budyń</t>
  </si>
  <si>
    <t>125g</t>
  </si>
  <si>
    <t>kubeczek</t>
  </si>
  <si>
    <t>1 szt.</t>
  </si>
  <si>
    <t>Dieta kompletna, wysokokaloryczna (1,3kcal/ml), normobiałkowa (4g/100ml), bogatoresztkowa (1g/100ml), zawiera tłuszcze LCT i MCT, wysoka zawartość aminokwasów rozgałęzionych, niska zawartość aminokwasów aromatycznych i metioniny, dieta niskosodowa (75mg/100ml), o osmolarności do 360mOsm/l.</t>
  </si>
  <si>
    <t>KWALIFIKOWANY PODPIS WYKONAWCY</t>
  </si>
  <si>
    <t>Cena netto zł</t>
  </si>
  <si>
    <t>Cena brutto zł</t>
  </si>
  <si>
    <t>Wartość netto zł</t>
  </si>
  <si>
    <t>Wartość brutto zł</t>
  </si>
  <si>
    <t>Zadanie 8 - Zieleń indocyjaninowa</t>
  </si>
  <si>
    <t>Zadanie 7 - Talk Medyczny</t>
  </si>
  <si>
    <t>Zadanie 6 - Dinatrii pamidronas</t>
  </si>
  <si>
    <t>Zadanie 5 - Leki różne IV</t>
  </si>
  <si>
    <t>Zadanie 1-  Leki różne I</t>
  </si>
  <si>
    <t>Zadanie 2 - Leki różne II</t>
  </si>
  <si>
    <t>Zadanie 3 - Leki różne III</t>
  </si>
  <si>
    <t xml:space="preserve">Zadanie 4 - Glukoza </t>
  </si>
  <si>
    <r>
      <rPr>
        <sz val="10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75,9g, energia całkowita 950kcal, osmolarność
1270mOsm/l.</t>
    </r>
  </si>
  <si>
    <r>
      <rPr>
        <sz val="10"/>
        <rFont val="Arial Narrow"/>
        <family val="2"/>
        <charset val="238"/>
      </rPr>
      <t>Worek trzykomorowy do żywienia pozajelitowego do podawania centralnie, zawierający elektrolity, aminokwasy, glukozę i emulsję tłuszczową (80% oleju z oliwek i 20% oleju sojowego). Zawartość aminokwasów 49,4g, energia całkowita 620kcal, osmolarność
1270mOsm/l.</t>
    </r>
  </si>
  <si>
    <t xml:space="preserve">Zadanie 11 </t>
  </si>
</sst>
</file>

<file path=xl/styles.xml><?xml version="1.0" encoding="utf-8"?>
<styleSheet xmlns="http://schemas.openxmlformats.org/spreadsheetml/2006/main">
  <numFmts count="5">
    <numFmt numFmtId="44" formatCode="_-* #,##0.00\ &quot;zł&quot;_-;\-* #,##0.00\ &quot;zł&quot;_-;_-* &quot;-&quot;??\ &quot;zł&quot;_-;_-@_-"/>
    <numFmt numFmtId="164" formatCode="#,##0.00\ &quot;zł&quot;"/>
    <numFmt numFmtId="165" formatCode="0;[Red]0"/>
    <numFmt numFmtId="166" formatCode="#,##0.00_ ;[Red]\-#,##0.00\ "/>
    <numFmt numFmtId="167" formatCode="_-* #,##0.00\ _z_?_-;\-* #,##0.00\ _z_?_-;_-* \-??\ _z_?_-;_-@_-"/>
  </numFmts>
  <fonts count="40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rgb="FF000000"/>
      <name val="Arial Narrow"/>
      <family val="2"/>
      <charset val="238"/>
    </font>
    <font>
      <sz val="10"/>
      <name val="Arial Narrow"/>
      <family val="2"/>
      <charset val="238"/>
    </font>
    <font>
      <b/>
      <sz val="10"/>
      <color rgb="FFFF0000"/>
      <name val="Arial Narrow"/>
      <family val="2"/>
      <charset val="238"/>
    </font>
    <font>
      <sz val="10"/>
      <color rgb="FFFF0000"/>
      <name val="Arial Narrow"/>
      <family val="2"/>
      <charset val="238"/>
    </font>
    <font>
      <sz val="10"/>
      <color theme="0"/>
      <name val="Arial Narrow"/>
      <family val="2"/>
      <charset val="238"/>
    </font>
    <font>
      <sz val="10"/>
      <name val="Arial CE"/>
      <charset val="238"/>
    </font>
    <font>
      <b/>
      <sz val="6"/>
      <name val="Arial"/>
      <family val="2"/>
      <charset val="238"/>
    </font>
    <font>
      <b/>
      <sz val="10"/>
      <color rgb="FF000000"/>
      <name val="Arial Narrow"/>
      <family val="2"/>
      <charset val="238"/>
    </font>
    <font>
      <b/>
      <i/>
      <sz val="10"/>
      <name val="Arial Narrow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57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51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rgb="FF000000"/>
      <name val="Calibri"/>
      <family val="2"/>
    </font>
    <font>
      <sz val="8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b/>
      <sz val="7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"/>
      <color rgb="FF000000"/>
      <name val="Arial"/>
      <family val="2"/>
      <charset val="238"/>
    </font>
    <font>
      <sz val="6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b/>
      <sz val="10"/>
      <name val="Arial"/>
      <family val="2"/>
      <charset val="238"/>
    </font>
    <font>
      <sz val="11"/>
      <color indexed="20"/>
      <name val="Czcionka tekstu podstawowego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name val="Arial Narrow"/>
      <family val="2"/>
      <charset val="238"/>
    </font>
    <font>
      <b/>
      <sz val="12"/>
      <color rgb="FFFF0000"/>
      <name val="Arial Narrow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DCE6F0"/>
      </patternFill>
    </fill>
    <fill>
      <patternFill patternType="solid">
        <fgColor indexed="27"/>
        <bgColor indexed="22"/>
      </patternFill>
    </fill>
    <fill>
      <patternFill patternType="solid">
        <fgColor indexed="22"/>
        <bgColor indexed="31"/>
      </patternFill>
    </fill>
    <fill>
      <patternFill patternType="solid">
        <fgColor rgb="FFE3E3E3"/>
        <bgColor indexed="64"/>
      </patternFill>
    </fill>
    <fill>
      <patternFill patternType="solid">
        <fgColor indexed="45"/>
        <bgColor indexed="29"/>
      </patternFill>
    </fill>
  </fills>
  <borders count="4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/>
      <right/>
      <top/>
      <bottom style="double">
        <color indexed="5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220">
    <xf numFmtId="0" fontId="0" fillId="0" borderId="0"/>
    <xf numFmtId="44" fontId="1" fillId="0" borderId="0" applyFont="0" applyFill="0" applyBorder="0" applyAlignment="0" applyProtection="0"/>
    <xf numFmtId="0" fontId="5" fillId="0" borderId="0"/>
    <xf numFmtId="0" fontId="5" fillId="0" borderId="0"/>
    <xf numFmtId="0" fontId="11" fillId="0" borderId="0"/>
    <xf numFmtId="0" fontId="12" fillId="4" borderId="0">
      <alignment vertical="center"/>
    </xf>
    <xf numFmtId="44" fontId="1" fillId="0" borderId="0" applyFont="0" applyFill="0" applyBorder="0" applyAlignment="0" applyProtection="0"/>
    <xf numFmtId="0" fontId="1" fillId="0" borderId="0"/>
    <xf numFmtId="0" fontId="15" fillId="7" borderId="38" applyNumberFormat="0" applyAlignment="0" applyProtection="0"/>
    <xf numFmtId="0" fontId="16" fillId="8" borderId="39" applyNumberFormat="0" applyAlignment="0" applyProtection="0"/>
    <xf numFmtId="167" fontId="17" fillId="0" borderId="0" applyFill="0" applyBorder="0" applyAlignment="0" applyProtection="0"/>
    <xf numFmtId="0" fontId="18" fillId="0" borderId="40" applyNumberFormat="0" applyFill="0" applyAlignment="0" applyProtection="0"/>
    <xf numFmtId="0" fontId="19" fillId="0" borderId="41" applyNumberFormat="0" applyFill="0" applyAlignment="0" applyProtection="0"/>
    <xf numFmtId="0" fontId="20" fillId="0" borderId="42" applyNumberFormat="0" applyFill="0" applyAlignment="0" applyProtection="0"/>
    <xf numFmtId="0" fontId="21" fillId="0" borderId="43" applyNumberFormat="0" applyFill="0" applyAlignment="0" applyProtection="0"/>
    <xf numFmtId="0" fontId="21" fillId="0" borderId="0" applyNumberFormat="0" applyFill="0" applyBorder="0" applyAlignment="0" applyProtection="0"/>
    <xf numFmtId="0" fontId="11" fillId="0" borderId="0"/>
    <xf numFmtId="0" fontId="1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22" fillId="0" borderId="0" applyBorder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22" fillId="0" borderId="0" applyBorder="0"/>
    <xf numFmtId="0" fontId="22" fillId="0" borderId="0" applyBorder="0"/>
    <xf numFmtId="0" fontId="5" fillId="0" borderId="0"/>
    <xf numFmtId="0" fontId="22" fillId="0" borderId="0" applyBorder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0" borderId="0"/>
    <xf numFmtId="0" fontId="5" fillId="0" borderId="0"/>
    <xf numFmtId="9" fontId="5" fillId="0" borderId="0" applyFill="0" applyBorder="0" applyAlignment="0" applyProtection="0"/>
    <xf numFmtId="0" fontId="23" fillId="0" borderId="0">
      <alignment horizontal="left" vertical="top"/>
    </xf>
    <xf numFmtId="0" fontId="24" fillId="0" borderId="0">
      <alignment horizontal="left" vertical="top"/>
    </xf>
    <xf numFmtId="0" fontId="25" fillId="0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9" borderId="0">
      <alignment horizontal="center" vertical="center"/>
    </xf>
    <xf numFmtId="0" fontId="25" fillId="0" borderId="0">
      <alignment horizontal="left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center" vertical="center"/>
    </xf>
    <xf numFmtId="0" fontId="25" fillId="0" borderId="0">
      <alignment horizontal="righ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lef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5" fillId="0" borderId="0">
      <alignment horizontal="right" vertical="center"/>
    </xf>
    <xf numFmtId="0" fontId="26" fillId="0" borderId="0">
      <alignment horizontal="right" vertical="center"/>
    </xf>
    <xf numFmtId="0" fontId="26" fillId="0" borderId="0">
      <alignment horizontal="right" vertical="center"/>
    </xf>
    <xf numFmtId="0" fontId="27" fillId="0" borderId="0">
      <alignment horizontal="left" vertical="top"/>
    </xf>
    <xf numFmtId="0" fontId="26" fillId="0" borderId="0">
      <alignment horizontal="right" vertical="center"/>
    </xf>
    <xf numFmtId="0" fontId="23" fillId="0" borderId="0">
      <alignment horizontal="right" vertical="center"/>
    </xf>
    <xf numFmtId="0" fontId="28" fillId="0" borderId="0">
      <alignment horizontal="left" vertical="top"/>
    </xf>
    <xf numFmtId="0" fontId="29" fillId="0" borderId="0">
      <alignment horizontal="left" vertical="top"/>
    </xf>
    <xf numFmtId="0" fontId="24" fillId="0" borderId="0">
      <alignment horizontal="right" vertical="top"/>
    </xf>
    <xf numFmtId="0" fontId="24" fillId="0" borderId="0">
      <alignment horizontal="left" vertical="top"/>
    </xf>
    <xf numFmtId="0" fontId="27" fillId="0" borderId="0">
      <alignment horizontal="right" vertical="top"/>
    </xf>
    <xf numFmtId="0" fontId="30" fillId="0" borderId="0">
      <alignment horizontal="center" vertical="top"/>
    </xf>
    <xf numFmtId="0" fontId="24" fillId="0" borderId="0">
      <alignment horizontal="left" vertical="top"/>
    </xf>
    <xf numFmtId="0" fontId="23" fillId="9" borderId="0">
      <alignment horizontal="center" vertical="center"/>
    </xf>
    <xf numFmtId="0" fontId="23" fillId="9" borderId="0">
      <alignment horizontal="center" vertical="center"/>
    </xf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44" fontId="34" fillId="0" borderId="0" applyFill="0" applyBorder="0" applyAlignment="0" applyProtection="0"/>
    <xf numFmtId="44" fontId="1" fillId="0" borderId="0" applyFont="0" applyFill="0" applyBorder="0" applyAlignment="0" applyProtection="0"/>
    <xf numFmtId="0" fontId="35" fillId="10" borderId="0" applyNumberFormat="0" applyBorder="0" applyAlignment="0" applyProtection="0"/>
  </cellStyleXfs>
  <cellXfs count="42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164" fontId="3" fillId="0" borderId="2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4" fillId="2" borderId="0" xfId="0" applyFont="1" applyFill="1"/>
    <xf numFmtId="0" fontId="4" fillId="0" borderId="0" xfId="0" applyFont="1"/>
    <xf numFmtId="0" fontId="2" fillId="0" borderId="9" xfId="0" applyFont="1" applyFill="1" applyBorder="1" applyAlignment="1" applyProtection="1">
      <alignment horizontal="center" vertical="center" wrapText="1" shrinkToFit="1"/>
      <protection locked="0"/>
    </xf>
    <xf numFmtId="0" fontId="6" fillId="0" borderId="9" xfId="0" applyFont="1" applyFill="1" applyBorder="1" applyAlignment="1">
      <alignment horizontal="center" vertical="center" wrapText="1"/>
    </xf>
    <xf numFmtId="0" fontId="7" fillId="0" borderId="9" xfId="0" applyNumberFormat="1" applyFont="1" applyFill="1" applyBorder="1" applyAlignment="1">
      <alignment horizontal="center" vertical="center" wrapText="1"/>
    </xf>
    <xf numFmtId="3" fontId="7" fillId="0" borderId="9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9" xfId="0" applyFont="1" applyFill="1" applyBorder="1" applyAlignment="1">
      <alignment horizontal="center" vertical="center" wrapText="1"/>
    </xf>
    <xf numFmtId="1" fontId="2" fillId="2" borderId="9" xfId="0" applyNumberFormat="1" applyFont="1" applyFill="1" applyBorder="1" applyAlignment="1">
      <alignment horizontal="center" vertical="center" shrinkToFit="1"/>
    </xf>
    <xf numFmtId="0" fontId="7" fillId="2" borderId="9" xfId="0" applyFont="1" applyFill="1" applyBorder="1" applyAlignment="1" applyProtection="1">
      <alignment horizontal="center" vertical="center" shrinkToFit="1"/>
      <protection locked="0"/>
    </xf>
    <xf numFmtId="164" fontId="7" fillId="2" borderId="9" xfId="1" applyNumberFormat="1" applyFont="1" applyFill="1" applyBorder="1" applyAlignment="1" applyProtection="1">
      <alignment horizontal="right" vertical="center" shrinkToFit="1"/>
      <protection locked="0"/>
    </xf>
    <xf numFmtId="9" fontId="7" fillId="2" borderId="9" xfId="0" applyNumberFormat="1" applyFont="1" applyFill="1" applyBorder="1" applyAlignment="1" applyProtection="1">
      <alignment horizontal="center" vertical="center" shrinkToFit="1"/>
      <protection locked="0"/>
    </xf>
    <xf numFmtId="0" fontId="4" fillId="0" borderId="9" xfId="0" applyFont="1" applyFill="1" applyBorder="1" applyAlignment="1">
      <alignment horizontal="center" vertical="center" wrapText="1" shrinkToFit="1"/>
    </xf>
    <xf numFmtId="164" fontId="4" fillId="0" borderId="9" xfId="1" applyNumberFormat="1" applyFont="1" applyFill="1" applyBorder="1" applyAlignment="1" applyProtection="1">
      <alignment horizontal="center" vertical="center" wrapText="1" shrinkToFit="1"/>
      <protection locked="0"/>
    </xf>
    <xf numFmtId="44" fontId="7" fillId="0" borderId="10" xfId="1" applyFont="1" applyFill="1" applyBorder="1" applyAlignment="1" applyProtection="1">
      <alignment horizontal="center" vertical="center" wrapText="1" shrinkToFit="1"/>
    </xf>
    <xf numFmtId="44" fontId="7" fillId="0" borderId="9" xfId="1" applyFont="1" applyFill="1" applyBorder="1" applyAlignment="1" applyProtection="1">
      <alignment horizontal="center" vertical="center" wrapText="1" shrinkToFit="1"/>
      <protection locked="0"/>
    </xf>
    <xf numFmtId="0" fontId="2" fillId="0" borderId="3" xfId="0" applyFont="1" applyFill="1" applyBorder="1" applyAlignment="1" applyProtection="1">
      <alignment horizontal="center" vertical="center" wrapText="1" shrinkToFit="1"/>
      <protection locked="0"/>
    </xf>
    <xf numFmtId="0" fontId="7" fillId="2" borderId="3" xfId="0" applyFont="1" applyFill="1" applyBorder="1" applyAlignment="1">
      <alignment horizontal="center" vertical="center" wrapText="1" shrinkToFit="1"/>
    </xf>
    <xf numFmtId="0" fontId="7" fillId="2" borderId="3" xfId="0" applyNumberFormat="1" applyFont="1" applyFill="1" applyBorder="1" applyAlignment="1">
      <alignment horizontal="center" vertical="center" wrapText="1" shrinkToFit="1"/>
    </xf>
    <xf numFmtId="3" fontId="7" fillId="2" borderId="3" xfId="0" applyNumberFormat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3" fontId="2" fillId="2" borderId="3" xfId="0" applyNumberFormat="1" applyFont="1" applyFill="1" applyBorder="1" applyAlignment="1">
      <alignment horizontal="center" vertical="center" shrinkToFit="1"/>
    </xf>
    <xf numFmtId="9" fontId="7" fillId="2" borderId="3" xfId="0" applyNumberFormat="1" applyFont="1" applyFill="1" applyBorder="1" applyAlignment="1" applyProtection="1">
      <alignment horizontal="center" vertical="center" shrinkToFit="1"/>
      <protection locked="0"/>
    </xf>
    <xf numFmtId="164" fontId="7" fillId="2" borderId="3" xfId="0" applyNumberFormat="1" applyFont="1" applyFill="1" applyBorder="1" applyAlignment="1" applyProtection="1">
      <alignment horizontal="center" vertical="center" shrinkToFit="1"/>
      <protection locked="0"/>
    </xf>
    <xf numFmtId="44" fontId="7" fillId="2" borderId="11" xfId="1" applyFont="1" applyFill="1" applyBorder="1" applyAlignment="1" applyProtection="1">
      <alignment horizontal="center" vertical="center" wrapText="1" shrinkToFit="1"/>
    </xf>
    <xf numFmtId="44" fontId="7" fillId="2" borderId="3" xfId="1" applyFont="1" applyFill="1" applyBorder="1" applyAlignment="1" applyProtection="1">
      <alignment horizontal="center" vertical="center" wrapText="1" shrinkToFit="1"/>
      <protection locked="0"/>
    </xf>
    <xf numFmtId="0" fontId="7" fillId="0" borderId="0" xfId="0" applyFont="1"/>
    <xf numFmtId="0" fontId="7" fillId="0" borderId="3" xfId="0" applyFont="1" applyFill="1" applyBorder="1" applyAlignment="1" applyProtection="1">
      <alignment horizontal="center" vertical="center" wrapText="1" shrinkToFit="1"/>
      <protection locked="0"/>
    </xf>
    <xf numFmtId="0" fontId="7" fillId="0" borderId="3" xfId="0" applyNumberFormat="1" applyFont="1" applyFill="1" applyBorder="1" applyAlignment="1" applyProtection="1">
      <alignment horizontal="center" vertical="center" shrinkToFit="1"/>
      <protection locked="0"/>
    </xf>
    <xf numFmtId="3" fontId="7" fillId="0" borderId="3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3" xfId="0" applyFont="1" applyFill="1" applyBorder="1" applyAlignment="1" applyProtection="1">
      <alignment horizontal="center" vertical="center" shrinkToFit="1"/>
      <protection locked="0"/>
    </xf>
    <xf numFmtId="0" fontId="4" fillId="0" borderId="3" xfId="0" applyFont="1" applyFill="1" applyBorder="1" applyAlignment="1">
      <alignment horizontal="center" vertical="center" wrapText="1" shrinkToFit="1"/>
    </xf>
    <xf numFmtId="164" fontId="4" fillId="0" borderId="3" xfId="1" applyNumberFormat="1" applyFont="1" applyFill="1" applyBorder="1" applyAlignment="1" applyProtection="1">
      <alignment horizontal="center" vertical="center" wrapText="1" shrinkToFit="1"/>
      <protection locked="0"/>
    </xf>
    <xf numFmtId="44" fontId="7" fillId="0" borderId="11" xfId="1" applyFont="1" applyFill="1" applyBorder="1" applyAlignment="1" applyProtection="1">
      <alignment horizontal="center" vertical="center" wrapText="1" shrinkToFit="1"/>
    </xf>
    <xf numFmtId="44" fontId="7" fillId="0" borderId="3" xfId="1" applyFont="1" applyFill="1" applyBorder="1" applyAlignment="1" applyProtection="1">
      <alignment horizontal="center" vertical="center" wrapText="1" shrinkToFit="1"/>
      <protection locked="0"/>
    </xf>
    <xf numFmtId="0" fontId="6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shrinkToFit="1"/>
    </xf>
    <xf numFmtId="44" fontId="7" fillId="0" borderId="3" xfId="1" applyFont="1" applyFill="1" applyBorder="1" applyAlignment="1" applyProtection="1">
      <alignment horizontal="center" vertical="center" wrapText="1" shrinkToFit="1"/>
    </xf>
    <xf numFmtId="0" fontId="2" fillId="0" borderId="12" xfId="0" applyFont="1" applyFill="1" applyBorder="1" applyAlignment="1" applyProtection="1">
      <alignment horizontal="center" vertical="center" wrapText="1" shrinkToFit="1"/>
      <protection locked="0"/>
    </xf>
    <xf numFmtId="0" fontId="7" fillId="0" borderId="12" xfId="0" applyFont="1" applyFill="1" applyBorder="1" applyAlignment="1" applyProtection="1">
      <alignment horizontal="center" vertical="center" wrapText="1" shrinkToFit="1"/>
      <protection locked="0"/>
    </xf>
    <xf numFmtId="0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3" fontId="7" fillId="0" borderId="12" xfId="0" applyNumberFormat="1" applyFont="1" applyFill="1" applyBorder="1" applyAlignment="1" applyProtection="1">
      <alignment horizontal="center" vertical="center" shrinkToFit="1"/>
      <protection locked="0"/>
    </xf>
    <xf numFmtId="0" fontId="7" fillId="2" borderId="12" xfId="0" applyFont="1" applyFill="1" applyBorder="1" applyAlignment="1" applyProtection="1">
      <alignment horizontal="center" vertical="center" shrinkToFit="1"/>
      <protection locked="0"/>
    </xf>
    <xf numFmtId="3" fontId="2" fillId="2" borderId="12" xfId="0" applyNumberFormat="1" applyFont="1" applyFill="1" applyBorder="1" applyAlignment="1">
      <alignment horizontal="center" vertical="center" shrinkToFit="1"/>
    </xf>
    <xf numFmtId="164" fontId="7" fillId="2" borderId="13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12" xfId="0" applyFont="1" applyFill="1" applyBorder="1" applyAlignment="1">
      <alignment horizontal="center" vertical="center" wrapText="1" shrinkToFit="1"/>
    </xf>
    <xf numFmtId="164" fontId="4" fillId="0" borderId="12" xfId="1" applyNumberFormat="1" applyFont="1" applyFill="1" applyBorder="1" applyAlignment="1" applyProtection="1">
      <alignment horizontal="center" vertical="center" wrapText="1" shrinkToFit="1"/>
      <protection locked="0"/>
    </xf>
    <xf numFmtId="44" fontId="7" fillId="0" borderId="12" xfId="1" applyFont="1" applyFill="1" applyBorder="1" applyAlignment="1" applyProtection="1">
      <alignment horizontal="center" vertical="center" wrapText="1" shrinkToFit="1"/>
    </xf>
    <xf numFmtId="44" fontId="7" fillId="0" borderId="12" xfId="1" applyFont="1" applyFill="1" applyBorder="1" applyAlignment="1" applyProtection="1">
      <alignment horizontal="center" vertical="center" wrapText="1" shrinkToFit="1"/>
      <protection locked="0"/>
    </xf>
    <xf numFmtId="0" fontId="2" fillId="0" borderId="14" xfId="0" applyFont="1" applyFill="1" applyBorder="1" applyAlignment="1">
      <alignment horizontal="center" vertical="center" wrapText="1" shrinkToFit="1"/>
    </xf>
    <xf numFmtId="0" fontId="2" fillId="0" borderId="14" xfId="0" applyNumberFormat="1" applyFont="1" applyFill="1" applyBorder="1" applyAlignment="1">
      <alignment horizontal="center" vertical="center" wrapText="1"/>
    </xf>
    <xf numFmtId="3" fontId="2" fillId="0" borderId="14" xfId="0" applyNumberFormat="1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164" fontId="2" fillId="0" borderId="14" xfId="0" applyNumberFormat="1" applyFont="1" applyFill="1" applyBorder="1" applyAlignment="1">
      <alignment horizontal="right" vertical="center" wrapText="1"/>
    </xf>
    <xf numFmtId="164" fontId="8" fillId="0" borderId="14" xfId="0" applyNumberFormat="1" applyFont="1" applyFill="1" applyBorder="1" applyAlignment="1">
      <alignment horizontal="right" vertical="center" wrapText="1"/>
    </xf>
    <xf numFmtId="164" fontId="2" fillId="0" borderId="15" xfId="1" applyNumberFormat="1" applyFont="1" applyFill="1" applyBorder="1" applyAlignment="1" applyProtection="1">
      <alignment horizontal="right" vertical="center" wrapText="1"/>
      <protection locked="0"/>
    </xf>
    <xf numFmtId="164" fontId="2" fillId="0" borderId="16" xfId="1" applyNumberFormat="1" applyFont="1" applyFill="1" applyBorder="1" applyAlignment="1" applyProtection="1">
      <alignment horizontal="right" vertical="center" wrapText="1"/>
    </xf>
    <xf numFmtId="44" fontId="4" fillId="0" borderId="14" xfId="1" applyFont="1" applyFill="1" applyBorder="1" applyAlignment="1" applyProtection="1">
      <alignment horizontal="center" vertical="center" wrapText="1"/>
      <protection locked="0"/>
    </xf>
    <xf numFmtId="164" fontId="4" fillId="0" borderId="14" xfId="0" applyNumberFormat="1" applyFont="1" applyFill="1" applyBorder="1" applyAlignment="1" applyProtection="1">
      <alignment horizontal="center" vertical="center" wrapText="1"/>
      <protection locked="0"/>
    </xf>
    <xf numFmtId="44" fontId="2" fillId="0" borderId="14" xfId="0" applyNumberFormat="1" applyFont="1" applyFill="1" applyBorder="1" applyAlignment="1">
      <alignment horizontal="center" vertical="center"/>
    </xf>
    <xf numFmtId="4" fontId="2" fillId="0" borderId="17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right" vertical="center"/>
    </xf>
    <xf numFmtId="164" fontId="9" fillId="0" borderId="0" xfId="0" applyNumberFormat="1" applyFont="1" applyAlignment="1">
      <alignment horizontal="right" vertical="center"/>
    </xf>
    <xf numFmtId="164" fontId="4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center" vertical="center"/>
    </xf>
    <xf numFmtId="0" fontId="2" fillId="2" borderId="9" xfId="0" applyFont="1" applyFill="1" applyBorder="1" applyAlignment="1" applyProtection="1">
      <alignment horizontal="center" vertical="center" wrapText="1" shrinkToFit="1"/>
      <protection locked="0"/>
    </xf>
    <xf numFmtId="0" fontId="7" fillId="2" borderId="9" xfId="0" applyFont="1" applyFill="1" applyBorder="1" applyAlignment="1" applyProtection="1">
      <alignment horizontal="center" vertical="center" wrapText="1" shrinkToFit="1"/>
      <protection locked="0"/>
    </xf>
    <xf numFmtId="0" fontId="7" fillId="2" borderId="9" xfId="0" applyNumberFormat="1" applyFont="1" applyFill="1" applyBorder="1" applyAlignment="1" applyProtection="1">
      <alignment horizontal="center" vertical="center" wrapText="1" shrinkToFit="1"/>
      <protection locked="0"/>
    </xf>
    <xf numFmtId="3" fontId="7" fillId="2" borderId="9" xfId="0" applyNumberFormat="1" applyFont="1" applyFill="1" applyBorder="1" applyAlignment="1" applyProtection="1">
      <alignment horizontal="center" vertical="center" shrinkToFit="1"/>
      <protection locked="0"/>
    </xf>
    <xf numFmtId="3" fontId="2" fillId="2" borderId="9" xfId="0" applyNumberFormat="1" applyFont="1" applyFill="1" applyBorder="1" applyAlignment="1">
      <alignment horizontal="center" vertical="center" shrinkToFit="1"/>
    </xf>
    <xf numFmtId="0" fontId="4" fillId="2" borderId="9" xfId="0" applyFont="1" applyFill="1" applyBorder="1" applyAlignment="1">
      <alignment horizontal="center" vertical="center" wrapText="1" shrinkToFit="1"/>
    </xf>
    <xf numFmtId="164" fontId="4" fillId="2" borderId="9" xfId="1" applyNumberFormat="1" applyFont="1" applyFill="1" applyBorder="1" applyAlignment="1" applyProtection="1">
      <alignment horizontal="center" vertical="center" wrapText="1" shrinkToFit="1"/>
      <protection locked="0"/>
    </xf>
    <xf numFmtId="44" fontId="7" fillId="2" borderId="10" xfId="1" applyFont="1" applyFill="1" applyBorder="1" applyAlignment="1" applyProtection="1">
      <alignment horizontal="center" vertical="center" wrapText="1" shrinkToFit="1"/>
    </xf>
    <xf numFmtId="44" fontId="7" fillId="2" borderId="9" xfId="1" applyFont="1" applyFill="1" applyBorder="1" applyAlignment="1" applyProtection="1">
      <alignment horizontal="center" vertical="center" wrapText="1" shrinkToFit="1"/>
      <protection locked="0"/>
    </xf>
    <xf numFmtId="0" fontId="2" fillId="2" borderId="3" xfId="0" applyFont="1" applyFill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>
      <alignment horizontal="center" vertical="center" wrapText="1" shrinkToFit="1"/>
    </xf>
    <xf numFmtId="164" fontId="4" fillId="2" borderId="3" xfId="1" applyNumberFormat="1" applyFont="1" applyFill="1" applyBorder="1" applyAlignment="1" applyProtection="1">
      <alignment horizontal="center" vertical="center" shrinkToFit="1"/>
      <protection locked="0"/>
    </xf>
    <xf numFmtId="0" fontId="4" fillId="2" borderId="3" xfId="0" applyNumberFormat="1" applyFont="1" applyFill="1" applyBorder="1" applyAlignment="1">
      <alignment horizontal="center" vertical="center" wrapText="1" shrinkToFit="1"/>
    </xf>
    <xf numFmtId="164" fontId="4" fillId="2" borderId="3" xfId="1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 shrinkToFit="1"/>
    </xf>
    <xf numFmtId="0" fontId="7" fillId="0" borderId="3" xfId="0" applyFont="1" applyFill="1" applyBorder="1" applyAlignment="1">
      <alignment horizontal="center" vertical="center" shrinkToFit="1"/>
    </xf>
    <xf numFmtId="1" fontId="7" fillId="0" borderId="3" xfId="0" applyNumberFormat="1" applyFont="1" applyFill="1" applyBorder="1" applyAlignment="1">
      <alignment horizontal="center" vertical="center" shrinkToFit="1"/>
    </xf>
    <xf numFmtId="164" fontId="10" fillId="0" borderId="3" xfId="0" applyNumberFormat="1" applyFont="1" applyFill="1" applyBorder="1" applyAlignment="1" applyProtection="1">
      <alignment horizontal="center" vertical="center" shrinkToFit="1"/>
      <protection locked="0"/>
    </xf>
    <xf numFmtId="4" fontId="7" fillId="0" borderId="11" xfId="0" applyNumberFormat="1" applyFont="1" applyFill="1" applyBorder="1" applyAlignment="1" applyProtection="1">
      <alignment horizontal="center" vertical="center" wrapText="1" shrinkToFit="1"/>
      <protection locked="0"/>
    </xf>
    <xf numFmtId="4" fontId="7" fillId="0" borderId="3" xfId="1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 wrapText="1" shrinkToFit="1"/>
      <protection locked="0"/>
    </xf>
    <xf numFmtId="0" fontId="7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3" fontId="7" fillId="2" borderId="3" xfId="0" applyNumberFormat="1" applyFont="1" applyFill="1" applyBorder="1" applyAlignment="1" applyProtection="1">
      <alignment horizontal="center" vertical="center" shrinkToFit="1"/>
      <protection locked="0"/>
    </xf>
    <xf numFmtId="164" fontId="7" fillId="2" borderId="3" xfId="1" applyNumberFormat="1" applyFont="1" applyFill="1" applyBorder="1" applyAlignment="1" applyProtection="1">
      <alignment horizontal="center" vertical="center" wrapText="1" shrinkToFit="1"/>
      <protection locked="0"/>
    </xf>
    <xf numFmtId="164" fontId="7" fillId="2" borderId="3" xfId="1" applyNumberFormat="1" applyFont="1" applyFill="1" applyBorder="1" applyAlignment="1">
      <alignment horizontal="center" vertical="center" shrinkToFit="1"/>
    </xf>
    <xf numFmtId="3" fontId="2" fillId="2" borderId="3" xfId="0" applyNumberFormat="1" applyFont="1" applyFill="1" applyBorder="1" applyAlignment="1" applyProtection="1">
      <alignment horizontal="center" vertical="center" shrinkToFit="1"/>
      <protection locked="0"/>
    </xf>
    <xf numFmtId="4" fontId="4" fillId="2" borderId="3" xfId="0" applyNumberFormat="1" applyFont="1" applyFill="1" applyBorder="1" applyAlignment="1" applyProtection="1">
      <alignment horizontal="center" vertical="center" wrapText="1" shrinkToFit="1"/>
    </xf>
    <xf numFmtId="164" fontId="4" fillId="2" borderId="3" xfId="1" applyNumberFormat="1" applyFont="1" applyFill="1" applyBorder="1" applyAlignment="1" applyProtection="1">
      <alignment horizontal="center" vertical="center" shrinkToFi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 applyProtection="1">
      <alignment horizontal="center" vertical="center" wrapText="1" shrinkToFit="1"/>
      <protection locked="0"/>
    </xf>
    <xf numFmtId="164" fontId="7" fillId="0" borderId="3" xfId="1" applyNumberFormat="1" applyFont="1" applyFill="1" applyBorder="1" applyAlignment="1">
      <alignment horizontal="center" vertical="center" shrinkToFit="1"/>
    </xf>
    <xf numFmtId="0" fontId="9" fillId="0" borderId="0" xfId="0" applyFont="1"/>
    <xf numFmtId="3" fontId="7" fillId="0" borderId="3" xfId="0" applyNumberFormat="1" applyFont="1" applyFill="1" applyBorder="1" applyAlignment="1">
      <alignment horizontal="center" vertical="center" wrapText="1"/>
    </xf>
    <xf numFmtId="4" fontId="7" fillId="2" borderId="3" xfId="0" applyNumberFormat="1" applyFont="1" applyFill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 shrinkToFit="1"/>
    </xf>
    <xf numFmtId="164" fontId="4" fillId="2" borderId="3" xfId="1" applyNumberFormat="1" applyFont="1" applyFill="1" applyBorder="1" applyAlignment="1" applyProtection="1">
      <alignment horizontal="center" vertical="center" wrapText="1" shrinkToFit="1"/>
      <protection locked="0"/>
    </xf>
    <xf numFmtId="0" fontId="2" fillId="2" borderId="12" xfId="0" applyFont="1" applyFill="1" applyBorder="1" applyAlignment="1" applyProtection="1">
      <alignment horizontal="center" vertical="center" wrapText="1" shrinkToFit="1"/>
      <protection locked="0"/>
    </xf>
    <xf numFmtId="0" fontId="7" fillId="2" borderId="12" xfId="0" applyFont="1" applyFill="1" applyBorder="1" applyAlignment="1" applyProtection="1">
      <alignment horizontal="center" vertical="center" wrapText="1" shrinkToFit="1"/>
      <protection locked="0"/>
    </xf>
    <xf numFmtId="0" fontId="7" fillId="2" borderId="12" xfId="0" applyNumberFormat="1" applyFont="1" applyFill="1" applyBorder="1" applyAlignment="1" applyProtection="1">
      <alignment horizontal="center" vertical="center" wrapText="1" shrinkToFit="1"/>
      <protection locked="0"/>
    </xf>
    <xf numFmtId="3" fontId="7" fillId="2" borderId="12" xfId="0" applyNumberFormat="1" applyFont="1" applyFill="1" applyBorder="1" applyAlignment="1" applyProtection="1">
      <alignment horizontal="center" vertical="center" shrinkToFit="1"/>
      <protection locked="0"/>
    </xf>
    <xf numFmtId="44" fontId="7" fillId="2" borderId="3" xfId="1" applyFont="1" applyFill="1" applyBorder="1" applyAlignment="1" applyProtection="1">
      <alignment horizontal="center" vertical="center" wrapText="1" shrinkToFit="1"/>
    </xf>
    <xf numFmtId="164" fontId="2" fillId="0" borderId="17" xfId="1" applyNumberFormat="1" applyFont="1" applyFill="1" applyBorder="1" applyAlignment="1" applyProtection="1">
      <alignment horizontal="right" vertical="center" wrapText="1"/>
    </xf>
    <xf numFmtId="44" fontId="4" fillId="0" borderId="0" xfId="1" applyFont="1" applyFill="1" applyBorder="1" applyAlignment="1" applyProtection="1">
      <alignment horizontal="center" vertical="center" wrapText="1"/>
      <protection locked="0"/>
    </xf>
    <xf numFmtId="164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44" fontId="2" fillId="0" borderId="0" xfId="0" applyNumberFormat="1" applyFont="1" applyFill="1" applyBorder="1" applyAlignment="1">
      <alignment horizontal="center" vertical="center"/>
    </xf>
    <xf numFmtId="4" fontId="2" fillId="0" borderId="0" xfId="1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 shrinkToFit="1"/>
    </xf>
    <xf numFmtId="0" fontId="2" fillId="0" borderId="0" xfId="0" applyNumberFormat="1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right" vertical="center" wrapText="1"/>
    </xf>
    <xf numFmtId="164" fontId="8" fillId="0" borderId="0" xfId="0" applyNumberFormat="1" applyFont="1" applyFill="1" applyBorder="1" applyAlignment="1">
      <alignment horizontal="right" vertical="center" wrapText="1"/>
    </xf>
    <xf numFmtId="164" fontId="2" fillId="0" borderId="0" xfId="1" applyNumberFormat="1" applyFont="1" applyFill="1" applyBorder="1" applyAlignment="1" applyProtection="1">
      <alignment horizontal="right" vertical="center" wrapText="1"/>
      <protection locked="0"/>
    </xf>
    <xf numFmtId="164" fontId="2" fillId="0" borderId="0" xfId="1" applyNumberFormat="1" applyFont="1" applyFill="1" applyBorder="1" applyAlignment="1" applyProtection="1">
      <alignment horizontal="right" vertical="center" wrapText="1"/>
    </xf>
    <xf numFmtId="0" fontId="7" fillId="2" borderId="9" xfId="0" applyFont="1" applyFill="1" applyBorder="1" applyAlignment="1">
      <alignment horizontal="center" vertical="center" wrapText="1" shrinkToFit="1"/>
    </xf>
    <xf numFmtId="0" fontId="7" fillId="2" borderId="9" xfId="0" applyNumberFormat="1" applyFont="1" applyFill="1" applyBorder="1" applyAlignment="1">
      <alignment horizontal="center" vertical="center" wrapText="1" shrinkToFit="1"/>
    </xf>
    <xf numFmtId="3" fontId="7" fillId="2" borderId="9" xfId="0" applyNumberFormat="1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 shrinkToFit="1"/>
    </xf>
    <xf numFmtId="4" fontId="4" fillId="2" borderId="9" xfId="4" applyNumberFormat="1" applyFont="1" applyFill="1" applyBorder="1" applyAlignment="1" applyProtection="1">
      <alignment horizontal="center" vertical="center" wrapText="1" shrinkToFit="1"/>
    </xf>
    <xf numFmtId="164" fontId="4" fillId="2" borderId="9" xfId="1" applyNumberFormat="1" applyFont="1" applyFill="1" applyBorder="1" applyAlignment="1" applyProtection="1">
      <alignment horizontal="center" vertical="center" shrinkToFit="1"/>
    </xf>
    <xf numFmtId="44" fontId="7" fillId="2" borderId="9" xfId="1" applyFont="1" applyFill="1" applyBorder="1" applyAlignment="1" applyProtection="1">
      <alignment horizontal="center" vertical="center" wrapText="1" shrinkToFit="1"/>
    </xf>
    <xf numFmtId="164" fontId="7" fillId="2" borderId="3" xfId="1" applyNumberFormat="1" applyFont="1" applyFill="1" applyBorder="1" applyAlignment="1" applyProtection="1">
      <alignment horizontal="right" vertical="center" shrinkToFit="1"/>
      <protection locked="0"/>
    </xf>
    <xf numFmtId="164" fontId="4" fillId="2" borderId="3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12" xfId="0" applyNumberFormat="1" applyFont="1" applyFill="1" applyBorder="1" applyAlignment="1" applyProtection="1">
      <alignment horizontal="center" vertical="center" wrapText="1" shrinkToFit="1"/>
      <protection locked="0"/>
    </xf>
    <xf numFmtId="164" fontId="7" fillId="2" borderId="12" xfId="1" applyNumberFormat="1" applyFont="1" applyFill="1" applyBorder="1" applyAlignment="1" applyProtection="1">
      <alignment horizontal="right" vertical="center" shrinkToFit="1"/>
      <protection locked="0"/>
    </xf>
    <xf numFmtId="0" fontId="3" fillId="0" borderId="9" xfId="0" applyFont="1" applyBorder="1"/>
    <xf numFmtId="0" fontId="4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/>
    </xf>
    <xf numFmtId="0" fontId="4" fillId="0" borderId="9" xfId="0" applyFont="1" applyBorder="1"/>
    <xf numFmtId="164" fontId="4" fillId="0" borderId="9" xfId="0" applyNumberFormat="1" applyFont="1" applyBorder="1" applyAlignment="1">
      <alignment horizontal="center" vertical="center"/>
    </xf>
    <xf numFmtId="0" fontId="3" fillId="0" borderId="3" xfId="0" applyFont="1" applyBorder="1"/>
    <xf numFmtId="0" fontId="4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/>
    <xf numFmtId="164" fontId="4" fillId="0" borderId="3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64" fontId="7" fillId="0" borderId="18" xfId="0" applyNumberFormat="1" applyFont="1" applyBorder="1" applyAlignment="1">
      <alignment horizontal="right" vertical="center"/>
    </xf>
    <xf numFmtId="164" fontId="9" fillId="0" borderId="18" xfId="0" applyNumberFormat="1" applyFont="1" applyBorder="1" applyAlignment="1">
      <alignment horizontal="right" vertical="center"/>
    </xf>
    <xf numFmtId="164" fontId="3" fillId="0" borderId="18" xfId="0" applyNumberFormat="1" applyFont="1" applyBorder="1" applyAlignment="1">
      <alignment horizontal="right"/>
    </xf>
    <xf numFmtId="0" fontId="4" fillId="0" borderId="14" xfId="0" applyFont="1" applyBorder="1"/>
    <xf numFmtId="164" fontId="4" fillId="0" borderId="14" xfId="0" applyNumberFormat="1" applyFont="1" applyBorder="1" applyAlignment="1">
      <alignment horizontal="center" vertical="center"/>
    </xf>
    <xf numFmtId="0" fontId="3" fillId="0" borderId="19" xfId="0" applyFont="1" applyBorder="1"/>
    <xf numFmtId="0" fontId="4" fillId="0" borderId="2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164" fontId="7" fillId="0" borderId="0" xfId="0" applyNumberFormat="1" applyFont="1" applyBorder="1" applyAlignment="1">
      <alignment horizontal="right" vertical="center"/>
    </xf>
    <xf numFmtId="164" fontId="9" fillId="0" borderId="0" xfId="0" applyNumberFormat="1" applyFont="1" applyBorder="1" applyAlignment="1">
      <alignment horizontal="right" vertical="center"/>
    </xf>
    <xf numFmtId="164" fontId="4" fillId="0" borderId="0" xfId="0" applyNumberFormat="1" applyFont="1" applyBorder="1" applyAlignment="1">
      <alignment horizontal="right"/>
    </xf>
    <xf numFmtId="0" fontId="4" fillId="0" borderId="20" xfId="0" applyFont="1" applyBorder="1"/>
    <xf numFmtId="164" fontId="4" fillId="0" borderId="2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right"/>
    </xf>
    <xf numFmtId="0" fontId="3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right"/>
    </xf>
    <xf numFmtId="0" fontId="2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164" fontId="7" fillId="0" borderId="9" xfId="0" applyNumberFormat="1" applyFont="1" applyBorder="1" applyAlignment="1">
      <alignment horizontal="right"/>
    </xf>
    <xf numFmtId="164" fontId="7" fillId="0" borderId="12" xfId="0" applyNumberFormat="1" applyFont="1" applyBorder="1" applyAlignment="1">
      <alignment horizontal="right"/>
    </xf>
    <xf numFmtId="0" fontId="7" fillId="0" borderId="3" xfId="0" applyFont="1" applyBorder="1" applyAlignment="1">
      <alignment vertical="center"/>
    </xf>
    <xf numFmtId="164" fontId="7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14" xfId="0" applyFont="1" applyBorder="1" applyAlignment="1">
      <alignment horizontal="center"/>
    </xf>
    <xf numFmtId="0" fontId="4" fillId="0" borderId="14" xfId="0" applyFont="1" applyBorder="1" applyAlignment="1">
      <alignment horizontal="center" vertical="center" wrapText="1"/>
    </xf>
    <xf numFmtId="164" fontId="7" fillId="2" borderId="14" xfId="1" applyNumberFormat="1" applyFont="1" applyFill="1" applyBorder="1" applyAlignment="1" applyProtection="1">
      <alignment horizontal="right" vertical="center" shrinkToFit="1"/>
      <protection locked="0"/>
    </xf>
    <xf numFmtId="164" fontId="9" fillId="2" borderId="14" xfId="1" applyNumberFormat="1" applyFont="1" applyFill="1" applyBorder="1" applyAlignment="1" applyProtection="1">
      <alignment horizontal="right" vertical="center" shrinkToFit="1"/>
      <protection locked="0"/>
    </xf>
    <xf numFmtId="164" fontId="3" fillId="0" borderId="3" xfId="0" applyNumberFormat="1" applyFont="1" applyBorder="1" applyAlignment="1">
      <alignment horizontal="right"/>
    </xf>
    <xf numFmtId="164" fontId="7" fillId="2" borderId="0" xfId="1" applyNumberFormat="1" applyFont="1" applyFill="1" applyBorder="1" applyAlignment="1" applyProtection="1">
      <alignment horizontal="right" vertical="center" shrinkToFit="1"/>
      <protection locked="0"/>
    </xf>
    <xf numFmtId="164" fontId="9" fillId="2" borderId="0" xfId="1" applyNumberFormat="1" applyFont="1" applyFill="1" applyBorder="1" applyAlignment="1" applyProtection="1">
      <alignment horizontal="right" vertical="center" shrinkToFit="1"/>
      <protection locked="0"/>
    </xf>
    <xf numFmtId="0" fontId="2" fillId="3" borderId="6" xfId="5" applyFont="1" applyFill="1" applyBorder="1" applyAlignment="1">
      <alignment horizontal="left" vertical="center"/>
    </xf>
    <xf numFmtId="0" fontId="2" fillId="3" borderId="6" xfId="5" applyFont="1" applyFill="1" applyBorder="1" applyAlignment="1">
      <alignment horizontal="center" vertical="center"/>
    </xf>
    <xf numFmtId="3" fontId="2" fillId="3" borderId="6" xfId="5" applyNumberFormat="1" applyFont="1" applyFill="1" applyBorder="1" applyAlignment="1">
      <alignment horizontal="center" vertical="center"/>
    </xf>
    <xf numFmtId="164" fontId="2" fillId="3" borderId="6" xfId="5" applyNumberFormat="1" applyFont="1" applyFill="1" applyBorder="1" applyAlignment="1">
      <alignment horizontal="right" vertical="center"/>
    </xf>
    <xf numFmtId="164" fontId="8" fillId="3" borderId="6" xfId="5" applyNumberFormat="1" applyFont="1" applyFill="1" applyBorder="1" applyAlignment="1">
      <alignment horizontal="right" vertical="center"/>
    </xf>
    <xf numFmtId="164" fontId="2" fillId="3" borderId="6" xfId="6" applyNumberFormat="1" applyFont="1" applyFill="1" applyBorder="1" applyAlignment="1">
      <alignment horizontal="right" vertical="center"/>
    </xf>
    <xf numFmtId="44" fontId="4" fillId="3" borderId="6" xfId="1" applyFont="1" applyFill="1" applyBorder="1" applyAlignment="1">
      <alignment horizontal="right" vertical="center"/>
    </xf>
    <xf numFmtId="164" fontId="4" fillId="3" borderId="6" xfId="1" applyNumberFormat="1" applyFont="1" applyFill="1" applyBorder="1" applyAlignment="1">
      <alignment horizontal="center" vertical="center"/>
    </xf>
    <xf numFmtId="0" fontId="3" fillId="3" borderId="6" xfId="5" applyFont="1" applyFill="1" applyBorder="1" applyAlignment="1">
      <alignment horizontal="center" vertical="center"/>
    </xf>
    <xf numFmtId="0" fontId="7" fillId="0" borderId="9" xfId="7" applyFont="1" applyBorder="1" applyAlignment="1" applyProtection="1">
      <alignment horizontal="center" vertical="center" wrapText="1"/>
      <protection locked="0"/>
    </xf>
    <xf numFmtId="0" fontId="7" fillId="0" borderId="9" xfId="0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0" fontId="7" fillId="2" borderId="9" xfId="7" applyFont="1" applyFill="1" applyBorder="1" applyAlignment="1">
      <alignment horizontal="center" vertical="center" shrinkToFit="1"/>
    </xf>
    <xf numFmtId="1" fontId="2" fillId="0" borderId="9" xfId="7" applyNumberFormat="1" applyFont="1" applyBorder="1" applyAlignment="1" applyProtection="1">
      <alignment horizontal="center" vertical="center" wrapText="1"/>
      <protection locked="0"/>
    </xf>
    <xf numFmtId="9" fontId="7" fillId="0" borderId="9" xfId="7" applyNumberFormat="1" applyFont="1" applyBorder="1" applyAlignment="1" applyProtection="1">
      <alignment horizontal="center" vertical="center" wrapText="1"/>
      <protection locked="0"/>
    </xf>
    <xf numFmtId="164" fontId="7" fillId="0" borderId="9" xfId="6" applyNumberFormat="1" applyFont="1" applyFill="1" applyBorder="1" applyAlignment="1" applyProtection="1">
      <alignment horizontal="right" vertical="center" shrinkToFit="1"/>
      <protection locked="0"/>
    </xf>
    <xf numFmtId="164" fontId="7" fillId="2" borderId="9" xfId="7" applyNumberFormat="1" applyFont="1" applyFill="1" applyBorder="1" applyAlignment="1" applyProtection="1">
      <alignment horizontal="right" vertical="center"/>
      <protection locked="0"/>
    </xf>
    <xf numFmtId="44" fontId="4" fillId="0" borderId="9" xfId="1" applyFont="1" applyBorder="1" applyAlignment="1">
      <alignment horizontal="center" vertical="center" wrapText="1"/>
    </xf>
    <xf numFmtId="164" fontId="4" fillId="2" borderId="9" xfId="1" applyNumberFormat="1" applyFont="1" applyFill="1" applyBorder="1" applyAlignment="1" applyProtection="1">
      <alignment horizontal="center" vertical="center" shrinkToFit="1"/>
      <protection locked="0"/>
    </xf>
    <xf numFmtId="44" fontId="4" fillId="2" borderId="9" xfId="1" applyFont="1" applyFill="1" applyBorder="1" applyAlignment="1" applyProtection="1">
      <alignment horizontal="right" vertical="center" shrinkToFit="1"/>
      <protection locked="0"/>
    </xf>
    <xf numFmtId="4" fontId="2" fillId="2" borderId="9" xfId="7" applyNumberFormat="1" applyFont="1" applyFill="1" applyBorder="1" applyAlignment="1">
      <alignment vertical="center"/>
    </xf>
    <xf numFmtId="0" fontId="7" fillId="0" borderId="12" xfId="7" applyFont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>
      <alignment horizontal="center" vertical="center" wrapText="1"/>
    </xf>
    <xf numFmtId="4" fontId="7" fillId="0" borderId="22" xfId="0" applyNumberFormat="1" applyFont="1" applyBorder="1" applyAlignment="1">
      <alignment horizontal="center" vertical="center" wrapText="1"/>
    </xf>
    <xf numFmtId="0" fontId="7" fillId="2" borderId="12" xfId="7" applyFont="1" applyFill="1" applyBorder="1" applyAlignment="1">
      <alignment horizontal="center" vertical="center" shrinkToFit="1"/>
    </xf>
    <xf numFmtId="1" fontId="2" fillId="0" borderId="12" xfId="7" applyNumberFormat="1" applyFont="1" applyBorder="1" applyAlignment="1" applyProtection="1">
      <alignment horizontal="center" vertical="center" wrapText="1"/>
      <protection locked="0"/>
    </xf>
    <xf numFmtId="9" fontId="7" fillId="0" borderId="12" xfId="7" applyNumberFormat="1" applyFont="1" applyBorder="1" applyAlignment="1" applyProtection="1">
      <alignment horizontal="center" vertical="center" wrapText="1"/>
      <protection locked="0"/>
    </xf>
    <xf numFmtId="164" fontId="7" fillId="2" borderId="12" xfId="7" applyNumberFormat="1" applyFont="1" applyFill="1" applyBorder="1" applyAlignment="1" applyProtection="1">
      <alignment horizontal="right" vertical="center"/>
      <protection locked="0"/>
    </xf>
    <xf numFmtId="44" fontId="4" fillId="0" borderId="12" xfId="1" applyFont="1" applyBorder="1" applyAlignment="1">
      <alignment horizontal="center" vertical="center" wrapText="1"/>
    </xf>
    <xf numFmtId="164" fontId="4" fillId="2" borderId="12" xfId="1" applyNumberFormat="1" applyFont="1" applyFill="1" applyBorder="1" applyAlignment="1" applyProtection="1">
      <alignment horizontal="center" vertical="center" shrinkToFit="1"/>
      <protection locked="0"/>
    </xf>
    <xf numFmtId="44" fontId="4" fillId="2" borderId="12" xfId="1" applyFont="1" applyFill="1" applyBorder="1" applyAlignment="1" applyProtection="1">
      <alignment horizontal="right" vertical="center" shrinkToFit="1"/>
      <protection locked="0"/>
    </xf>
    <xf numFmtId="4" fontId="2" fillId="2" borderId="12" xfId="7" applyNumberFormat="1" applyFont="1" applyFill="1" applyBorder="1" applyAlignment="1">
      <alignment vertical="center"/>
    </xf>
    <xf numFmtId="0" fontId="2" fillId="0" borderId="14" xfId="7" applyFont="1" applyBorder="1" applyAlignment="1">
      <alignment horizontal="center" vertical="center" wrapText="1" shrinkToFit="1"/>
    </xf>
    <xf numFmtId="0" fontId="7" fillId="0" borderId="14" xfId="7" applyFont="1" applyBorder="1" applyAlignment="1">
      <alignment horizontal="center" vertical="center" shrinkToFit="1"/>
    </xf>
    <xf numFmtId="3" fontId="2" fillId="0" borderId="14" xfId="7" applyNumberFormat="1" applyFont="1" applyBorder="1" applyAlignment="1">
      <alignment horizontal="center" vertical="center" shrinkToFit="1"/>
    </xf>
    <xf numFmtId="0" fontId="7" fillId="2" borderId="14" xfId="7" applyFont="1" applyFill="1" applyBorder="1" applyAlignment="1">
      <alignment horizontal="center" vertical="center" shrinkToFit="1"/>
    </xf>
    <xf numFmtId="164" fontId="7" fillId="2" borderId="14" xfId="7" applyNumberFormat="1" applyFont="1" applyFill="1" applyBorder="1" applyAlignment="1">
      <alignment horizontal="right" vertical="center" shrinkToFit="1"/>
    </xf>
    <xf numFmtId="164" fontId="9" fillId="2" borderId="14" xfId="7" applyNumberFormat="1" applyFont="1" applyFill="1" applyBorder="1" applyAlignment="1">
      <alignment horizontal="right" vertical="center" shrinkToFit="1"/>
    </xf>
    <xf numFmtId="164" fontId="2" fillId="2" borderId="3" xfId="6" applyNumberFormat="1" applyFont="1" applyFill="1" applyBorder="1" applyAlignment="1">
      <alignment horizontal="right" vertical="center" shrinkToFit="1"/>
    </xf>
    <xf numFmtId="164" fontId="2" fillId="2" borderId="3" xfId="7" applyNumberFormat="1" applyFont="1" applyFill="1" applyBorder="1" applyAlignment="1">
      <alignment horizontal="right" vertical="center" shrinkToFit="1"/>
    </xf>
    <xf numFmtId="44" fontId="4" fillId="0" borderId="14" xfId="1" applyFont="1" applyBorder="1" applyAlignment="1">
      <alignment horizontal="right" shrinkToFit="1"/>
    </xf>
    <xf numFmtId="164" fontId="4" fillId="0" borderId="14" xfId="1" applyNumberFormat="1" applyFont="1" applyFill="1" applyBorder="1" applyAlignment="1" applyProtection="1">
      <alignment horizontal="center" vertical="center" wrapText="1"/>
      <protection locked="0"/>
    </xf>
    <xf numFmtId="44" fontId="4" fillId="0" borderId="14" xfId="1" applyFont="1" applyFill="1" applyBorder="1" applyAlignment="1" applyProtection="1">
      <alignment horizontal="right" vertical="center" wrapText="1"/>
    </xf>
    <xf numFmtId="44" fontId="4" fillId="0" borderId="17" xfId="7" applyNumberFormat="1" applyFont="1" applyBorder="1" applyAlignment="1">
      <alignment horizontal="center" shrinkToFit="1"/>
    </xf>
    <xf numFmtId="9" fontId="4" fillId="0" borderId="9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right" vertical="center"/>
    </xf>
    <xf numFmtId="164" fontId="7" fillId="0" borderId="14" xfId="0" applyNumberFormat="1" applyFont="1" applyBorder="1" applyAlignment="1">
      <alignment horizontal="right" vertical="center"/>
    </xf>
    <xf numFmtId="164" fontId="9" fillId="0" borderId="14" xfId="0" applyNumberFormat="1" applyFont="1" applyBorder="1" applyAlignment="1">
      <alignment horizontal="right" vertical="center"/>
    </xf>
    <xf numFmtId="164" fontId="3" fillId="0" borderId="9" xfId="0" applyNumberFormat="1" applyFont="1" applyBorder="1" applyAlignment="1">
      <alignment horizontal="right" vertical="center"/>
    </xf>
    <xf numFmtId="164" fontId="3" fillId="0" borderId="14" xfId="0" applyNumberFormat="1" applyFont="1" applyBorder="1" applyAlignment="1">
      <alignment horizontal="right"/>
    </xf>
    <xf numFmtId="0" fontId="4" fillId="0" borderId="17" xfId="0" applyFont="1" applyBorder="1"/>
    <xf numFmtId="0" fontId="4" fillId="0" borderId="7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/>
    <xf numFmtId="164" fontId="9" fillId="0" borderId="9" xfId="0" applyNumberFormat="1" applyFont="1" applyBorder="1" applyAlignment="1">
      <alignment horizontal="right" vertical="center"/>
    </xf>
    <xf numFmtId="1" fontId="6" fillId="0" borderId="24" xfId="0" applyNumberFormat="1" applyFont="1" applyFill="1" applyBorder="1" applyAlignment="1">
      <alignment horizontal="center" vertical="center" shrinkToFit="1"/>
    </xf>
    <xf numFmtId="0" fontId="7" fillId="0" borderId="25" xfId="0" applyFont="1" applyFill="1" applyBorder="1" applyAlignment="1">
      <alignment horizontal="center" vertical="center" wrapText="1"/>
    </xf>
    <xf numFmtId="0" fontId="7" fillId="0" borderId="26" xfId="0" applyFont="1" applyFill="1" applyBorder="1" applyAlignment="1">
      <alignment horizontal="center" vertical="center" wrapText="1"/>
    </xf>
    <xf numFmtId="1" fontId="13" fillId="0" borderId="27" xfId="0" applyNumberFormat="1" applyFont="1" applyFill="1" applyBorder="1" applyAlignment="1">
      <alignment horizontal="center" vertical="center" shrinkToFit="1"/>
    </xf>
    <xf numFmtId="0" fontId="7" fillId="0" borderId="24" xfId="0" applyFont="1" applyFill="1" applyBorder="1" applyAlignment="1">
      <alignment horizontal="center" vertical="center" wrapText="1"/>
    </xf>
    <xf numFmtId="164" fontId="7" fillId="0" borderId="24" xfId="0" applyNumberFormat="1" applyFont="1" applyFill="1" applyBorder="1" applyAlignment="1">
      <alignment horizontal="right" vertical="center" wrapText="1"/>
    </xf>
    <xf numFmtId="9" fontId="6" fillId="0" borderId="24" xfId="0" applyNumberFormat="1" applyFont="1" applyFill="1" applyBorder="1" applyAlignment="1">
      <alignment horizontal="center" vertical="center" shrinkToFit="1"/>
    </xf>
    <xf numFmtId="164" fontId="7" fillId="0" borderId="25" xfId="0" applyNumberFormat="1" applyFont="1" applyFill="1" applyBorder="1" applyAlignment="1">
      <alignment horizontal="right" vertical="center" wrapText="1"/>
    </xf>
    <xf numFmtId="1" fontId="6" fillId="0" borderId="28" xfId="0" applyNumberFormat="1" applyFont="1" applyFill="1" applyBorder="1" applyAlignment="1">
      <alignment horizontal="center" vertical="center" shrinkToFit="1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1" fontId="13" fillId="0" borderId="31" xfId="0" applyNumberFormat="1" applyFont="1" applyFill="1" applyBorder="1" applyAlignment="1">
      <alignment horizontal="center" vertical="center" shrinkToFit="1"/>
    </xf>
    <xf numFmtId="0" fontId="7" fillId="0" borderId="28" xfId="0" applyFont="1" applyFill="1" applyBorder="1" applyAlignment="1">
      <alignment horizontal="center" vertical="center" wrapText="1"/>
    </xf>
    <xf numFmtId="164" fontId="7" fillId="0" borderId="28" xfId="0" applyNumberFormat="1" applyFont="1" applyFill="1" applyBorder="1" applyAlignment="1">
      <alignment horizontal="right" vertical="center" wrapText="1"/>
    </xf>
    <xf numFmtId="9" fontId="6" fillId="0" borderId="28" xfId="0" applyNumberFormat="1" applyFont="1" applyFill="1" applyBorder="1" applyAlignment="1">
      <alignment horizontal="center" vertical="center" shrinkToFit="1"/>
    </xf>
    <xf numFmtId="164" fontId="7" fillId="0" borderId="32" xfId="0" applyNumberFormat="1" applyFont="1" applyFill="1" applyBorder="1" applyAlignment="1">
      <alignment horizontal="right" vertical="center" wrapText="1"/>
    </xf>
    <xf numFmtId="164" fontId="7" fillId="0" borderId="33" xfId="0" applyNumberFormat="1" applyFont="1" applyFill="1" applyBorder="1" applyAlignment="1">
      <alignment horizontal="right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" fontId="13" fillId="0" borderId="30" xfId="0" applyNumberFormat="1" applyFont="1" applyFill="1" applyBorder="1" applyAlignment="1">
      <alignment horizontal="center" vertical="center" shrinkToFit="1"/>
    </xf>
    <xf numFmtId="164" fontId="7" fillId="0" borderId="0" xfId="0" applyNumberFormat="1" applyFont="1" applyFill="1" applyBorder="1" applyAlignment="1">
      <alignment horizontal="right" vertical="center" wrapText="1"/>
    </xf>
    <xf numFmtId="164" fontId="9" fillId="0" borderId="0" xfId="0" applyNumberFormat="1" applyFont="1" applyFill="1" applyBorder="1" applyAlignment="1">
      <alignment horizontal="right" vertical="center" wrapText="1"/>
    </xf>
    <xf numFmtId="164" fontId="2" fillId="0" borderId="3" xfId="0" applyNumberFormat="1" applyFont="1" applyFill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4" fillId="3" borderId="6" xfId="0" applyFont="1" applyFill="1" applyBorder="1"/>
    <xf numFmtId="0" fontId="4" fillId="3" borderId="8" xfId="0" applyFont="1" applyFill="1" applyBorder="1"/>
    <xf numFmtId="0" fontId="4" fillId="2" borderId="0" xfId="0" applyFont="1" applyFill="1" applyBorder="1"/>
    <xf numFmtId="1" fontId="7" fillId="0" borderId="9" xfId="0" applyNumberFormat="1" applyFont="1" applyBorder="1" applyAlignment="1">
      <alignment horizontal="center" vertical="center" wrapText="1"/>
    </xf>
    <xf numFmtId="3" fontId="2" fillId="2" borderId="9" xfId="0" applyNumberFormat="1" applyFont="1" applyFill="1" applyBorder="1" applyAlignment="1">
      <alignment horizontal="center" vertical="center" wrapText="1"/>
    </xf>
    <xf numFmtId="164" fontId="7" fillId="0" borderId="9" xfId="0" applyNumberFormat="1" applyFont="1" applyBorder="1" applyAlignment="1" applyProtection="1">
      <alignment horizontal="right" vertical="center" wrapText="1"/>
      <protection locked="0"/>
    </xf>
    <xf numFmtId="9" fontId="7" fillId="0" borderId="9" xfId="0" applyNumberFormat="1" applyFont="1" applyBorder="1" applyAlignment="1" applyProtection="1">
      <alignment horizontal="center" vertical="center" wrapText="1"/>
      <protection locked="0"/>
    </xf>
    <xf numFmtId="4" fontId="7" fillId="0" borderId="9" xfId="0" applyNumberFormat="1" applyFont="1" applyBorder="1" applyAlignment="1">
      <alignment horizontal="center" vertical="center" wrapText="1"/>
    </xf>
    <xf numFmtId="4" fontId="7" fillId="0" borderId="10" xfId="0" applyNumberFormat="1" applyFont="1" applyBorder="1" applyAlignment="1">
      <alignment horizontal="center" vertical="center" wrapText="1"/>
    </xf>
    <xf numFmtId="1" fontId="7" fillId="0" borderId="3" xfId="0" applyNumberFormat="1" applyFont="1" applyBorder="1" applyAlignment="1">
      <alignment horizontal="center" vertical="center" wrapText="1"/>
    </xf>
    <xf numFmtId="3" fontId="2" fillId="2" borderId="3" xfId="0" applyNumberFormat="1" applyFont="1" applyFill="1" applyBorder="1" applyAlignment="1">
      <alignment horizontal="center" vertical="center" wrapText="1"/>
    </xf>
    <xf numFmtId="164" fontId="7" fillId="0" borderId="3" xfId="0" applyNumberFormat="1" applyFont="1" applyBorder="1" applyAlignment="1" applyProtection="1">
      <alignment horizontal="right" vertical="center" wrapText="1"/>
      <protection locked="0"/>
    </xf>
    <xf numFmtId="9" fontId="7" fillId="0" borderId="3" xfId="0" applyNumberFormat="1" applyFont="1" applyBorder="1" applyAlignment="1" applyProtection="1">
      <alignment horizontal="center" vertical="center" wrapText="1"/>
      <protection locked="0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11" xfId="0" applyNumberFormat="1" applyFont="1" applyBorder="1" applyAlignment="1">
      <alignment horizontal="center" vertical="center" wrapText="1"/>
    </xf>
    <xf numFmtId="1" fontId="7" fillId="2" borderId="12" xfId="0" applyNumberFormat="1" applyFont="1" applyFill="1" applyBorder="1" applyAlignment="1">
      <alignment horizontal="center" vertical="center" wrapText="1"/>
    </xf>
    <xf numFmtId="0" fontId="7" fillId="2" borderId="12" xfId="5" applyFont="1" applyFill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3" fontId="2" fillId="2" borderId="12" xfId="5" applyNumberFormat="1" applyFont="1" applyFill="1" applyBorder="1" applyAlignment="1">
      <alignment horizontal="center" vertical="center" wrapText="1"/>
    </xf>
    <xf numFmtId="164" fontId="7" fillId="2" borderId="12" xfId="5" applyNumberFormat="1" applyFont="1" applyFill="1" applyBorder="1" applyAlignment="1">
      <alignment horizontal="right" vertical="center"/>
    </xf>
    <xf numFmtId="9" fontId="7" fillId="2" borderId="12" xfId="5" applyNumberFormat="1" applyFont="1" applyFill="1" applyBorder="1" applyAlignment="1" applyProtection="1">
      <alignment horizontal="center" vertical="center" wrapText="1"/>
      <protection locked="0"/>
    </xf>
    <xf numFmtId="164" fontId="7" fillId="2" borderId="32" xfId="0" applyNumberFormat="1" applyFont="1" applyFill="1" applyBorder="1" applyAlignment="1">
      <alignment horizontal="right" vertical="center" wrapText="1"/>
    </xf>
    <xf numFmtId="4" fontId="7" fillId="2" borderId="3" xfId="5" applyNumberFormat="1" applyFont="1" applyFill="1" applyBorder="1" applyAlignment="1">
      <alignment horizontal="left" vertical="center" wrapText="1"/>
    </xf>
    <xf numFmtId="4" fontId="7" fillId="2" borderId="11" xfId="5" applyNumberFormat="1" applyFont="1" applyFill="1" applyBorder="1" applyAlignment="1">
      <alignment horizontal="center" vertical="center" wrapText="1"/>
    </xf>
    <xf numFmtId="0" fontId="4" fillId="2" borderId="3" xfId="0" applyFont="1" applyFill="1" applyBorder="1"/>
    <xf numFmtId="0" fontId="2" fillId="0" borderId="14" xfId="0" applyFont="1" applyFill="1" applyBorder="1" applyAlignment="1">
      <alignment horizontal="center" vertical="center" wrapText="1"/>
    </xf>
    <xf numFmtId="164" fontId="2" fillId="0" borderId="34" xfId="0" applyNumberFormat="1" applyFont="1" applyFill="1" applyBorder="1" applyAlignment="1">
      <alignment horizontal="center" vertical="center" wrapText="1"/>
    </xf>
    <xf numFmtId="164" fontId="8" fillId="0" borderId="34" xfId="0" applyNumberFormat="1" applyFont="1" applyFill="1" applyBorder="1" applyAlignment="1">
      <alignment horizontal="center" vertical="center" wrapText="1"/>
    </xf>
    <xf numFmtId="164" fontId="2" fillId="0" borderId="35" xfId="0" applyNumberFormat="1" applyFont="1" applyFill="1" applyBorder="1" applyAlignment="1">
      <alignment horizontal="right" vertical="center" wrapText="1"/>
    </xf>
    <xf numFmtId="164" fontId="2" fillId="0" borderId="36" xfId="0" applyNumberFormat="1" applyFont="1" applyFill="1" applyBorder="1" applyAlignment="1">
      <alignment horizontal="right" vertical="center" wrapText="1"/>
    </xf>
    <xf numFmtId="0" fontId="6" fillId="0" borderId="37" xfId="0" applyFont="1" applyFill="1" applyBorder="1" applyAlignment="1">
      <alignment horizontal="left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164" fontId="8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1" fontId="7" fillId="0" borderId="24" xfId="0" applyNumberFormat="1" applyFont="1" applyFill="1" applyBorder="1" applyAlignment="1">
      <alignment horizontal="center" vertical="center" shrinkToFit="1"/>
    </xf>
    <xf numFmtId="165" fontId="2" fillId="0" borderId="24" xfId="0" applyNumberFormat="1" applyFont="1" applyFill="1" applyBorder="1" applyAlignment="1">
      <alignment horizontal="center" vertical="center" shrinkToFit="1"/>
    </xf>
    <xf numFmtId="166" fontId="7" fillId="0" borderId="24" xfId="0" applyNumberFormat="1" applyFont="1" applyFill="1" applyBorder="1" applyAlignment="1">
      <alignment horizontal="right" vertical="center" wrapText="1"/>
    </xf>
    <xf numFmtId="9" fontId="7" fillId="0" borderId="24" xfId="0" applyNumberFormat="1" applyFont="1" applyFill="1" applyBorder="1" applyAlignment="1">
      <alignment horizontal="center" vertical="center" shrinkToFit="1"/>
    </xf>
    <xf numFmtId="1" fontId="7" fillId="0" borderId="28" xfId="0" applyNumberFormat="1" applyFont="1" applyFill="1" applyBorder="1" applyAlignment="1">
      <alignment horizontal="center" vertical="center" shrinkToFit="1"/>
    </xf>
    <xf numFmtId="165" fontId="2" fillId="0" borderId="28" xfId="0" applyNumberFormat="1" applyFont="1" applyFill="1" applyBorder="1" applyAlignment="1">
      <alignment horizontal="center" vertical="center" shrinkToFit="1"/>
    </xf>
    <xf numFmtId="166" fontId="7" fillId="0" borderId="28" xfId="0" applyNumberFormat="1" applyFont="1" applyFill="1" applyBorder="1" applyAlignment="1">
      <alignment horizontal="right" vertical="center" wrapText="1"/>
    </xf>
    <xf numFmtId="9" fontId="7" fillId="0" borderId="28" xfId="0" applyNumberFormat="1" applyFont="1" applyFill="1" applyBorder="1" applyAlignment="1">
      <alignment horizontal="center" vertical="center" shrinkToFit="1"/>
    </xf>
    <xf numFmtId="1" fontId="7" fillId="0" borderId="29" xfId="0" applyNumberFormat="1" applyFont="1" applyFill="1" applyBorder="1" applyAlignment="1">
      <alignment horizontal="center" vertical="center" shrinkToFit="1"/>
    </xf>
    <xf numFmtId="164" fontId="2" fillId="0" borderId="31" xfId="0" applyNumberFormat="1" applyFont="1" applyFill="1" applyBorder="1" applyAlignment="1">
      <alignment horizontal="center" vertical="center" wrapText="1"/>
    </xf>
    <xf numFmtId="164" fontId="8" fillId="0" borderId="31" xfId="0" applyNumberFormat="1" applyFont="1" applyFill="1" applyBorder="1" applyAlignment="1">
      <alignment horizontal="center" vertical="center" wrapText="1"/>
    </xf>
    <xf numFmtId="164" fontId="2" fillId="0" borderId="28" xfId="0" applyNumberFormat="1" applyFont="1" applyFill="1" applyBorder="1" applyAlignment="1">
      <alignment horizontal="right" vertical="center" wrapText="1"/>
    </xf>
    <xf numFmtId="0" fontId="6" fillId="0" borderId="28" xfId="0" applyFont="1" applyFill="1" applyBorder="1" applyAlignment="1">
      <alignment horizontal="left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>
      <alignment horizontal="center" vertical="center" wrapText="1"/>
    </xf>
    <xf numFmtId="0" fontId="3" fillId="0" borderId="6" xfId="0" applyNumberFormat="1" applyFont="1" applyFill="1" applyBorder="1" applyAlignment="1">
      <alignment horizontal="center" vertical="center" wrapText="1"/>
    </xf>
    <xf numFmtId="0" fontId="4" fillId="2" borderId="0" xfId="0" applyNumberFormat="1" applyFont="1" applyFill="1" applyAlignment="1">
      <alignment vertical="center"/>
    </xf>
    <xf numFmtId="0" fontId="4" fillId="2" borderId="0" xfId="0" applyNumberFormat="1" applyFont="1" applyFill="1"/>
    <xf numFmtId="0" fontId="2" fillId="2" borderId="12" xfId="0" applyFont="1" applyFill="1" applyBorder="1" applyAlignment="1">
      <alignment horizontal="center" vertical="center" wrapText="1"/>
    </xf>
    <xf numFmtId="0" fontId="2" fillId="2" borderId="44" xfId="0" applyNumberFormat="1" applyFont="1" applyFill="1" applyBorder="1" applyAlignment="1">
      <alignment horizontal="center" vertical="center" wrapText="1"/>
    </xf>
    <xf numFmtId="0" fontId="2" fillId="0" borderId="44" xfId="0" applyNumberFormat="1" applyFont="1" applyFill="1" applyBorder="1" applyAlignment="1">
      <alignment horizontal="center" vertical="center" wrapText="1"/>
    </xf>
    <xf numFmtId="0" fontId="2" fillId="0" borderId="44" xfId="1" applyNumberFormat="1" applyFont="1" applyFill="1" applyBorder="1" applyAlignment="1">
      <alignment horizontal="center" vertical="center" wrapText="1"/>
    </xf>
    <xf numFmtId="0" fontId="3" fillId="0" borderId="44" xfId="0" applyNumberFormat="1" applyFont="1" applyFill="1" applyBorder="1" applyAlignment="1">
      <alignment horizontal="center" vertical="center" wrapText="1"/>
    </xf>
    <xf numFmtId="0" fontId="36" fillId="0" borderId="0" xfId="0" applyFont="1"/>
    <xf numFmtId="0" fontId="37" fillId="0" borderId="0" xfId="0" applyFont="1"/>
    <xf numFmtId="0" fontId="37" fillId="0" borderId="0" xfId="0" applyFont="1" applyAlignment="1">
      <alignment horizontal="center" vertical="center"/>
    </xf>
    <xf numFmtId="164" fontId="38" fillId="0" borderId="0" xfId="0" applyNumberFormat="1" applyFont="1" applyAlignment="1">
      <alignment horizontal="right" vertical="center"/>
    </xf>
    <xf numFmtId="164" fontId="39" fillId="0" borderId="0" xfId="0" applyNumberFormat="1" applyFont="1" applyAlignment="1">
      <alignment horizontal="right" vertical="center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44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 applyProtection="1">
      <alignment horizontal="left" vertical="center" wrapText="1" shrinkToFit="1"/>
      <protection locked="0"/>
    </xf>
    <xf numFmtId="0" fontId="7" fillId="2" borderId="3" xfId="0" applyFont="1" applyFill="1" applyBorder="1" applyAlignment="1">
      <alignment horizontal="left" vertical="center" wrapText="1" shrinkToFit="1"/>
    </xf>
    <xf numFmtId="0" fontId="7" fillId="0" borderId="3" xfId="0" applyFont="1" applyFill="1" applyBorder="1" applyAlignment="1" applyProtection="1">
      <alignment horizontal="left" vertical="center" wrapText="1" shrinkToFit="1"/>
      <protection locked="0"/>
    </xf>
    <xf numFmtId="0" fontId="7" fillId="0" borderId="12" xfId="0" applyFont="1" applyFill="1" applyBorder="1" applyAlignment="1" applyProtection="1">
      <alignment horizontal="left" vertical="center" wrapText="1" shrinkToFit="1"/>
      <protection locked="0"/>
    </xf>
    <xf numFmtId="0" fontId="7" fillId="2" borderId="9" xfId="0" applyFont="1" applyFill="1" applyBorder="1" applyAlignment="1" applyProtection="1">
      <alignment horizontal="left" vertical="center" wrapText="1" shrinkToFit="1"/>
      <protection locked="0"/>
    </xf>
    <xf numFmtId="0" fontId="7" fillId="2" borderId="3" xfId="3" applyFont="1" applyFill="1" applyBorder="1" applyAlignment="1">
      <alignment horizontal="left" vertical="center" wrapText="1" shrinkToFit="1"/>
    </xf>
    <xf numFmtId="0" fontId="7" fillId="0" borderId="3" xfId="0" applyFont="1" applyFill="1" applyBorder="1" applyAlignment="1">
      <alignment horizontal="left" vertical="center" wrapText="1" shrinkToFit="1"/>
    </xf>
    <xf numFmtId="0" fontId="7" fillId="2" borderId="3" xfId="0" applyFont="1" applyFill="1" applyBorder="1" applyAlignment="1" applyProtection="1">
      <alignment horizontal="left" vertical="center" wrapText="1" shrinkToFit="1"/>
      <protection locked="0"/>
    </xf>
    <xf numFmtId="0" fontId="7" fillId="2" borderId="12" xfId="0" applyFont="1" applyFill="1" applyBorder="1" applyAlignment="1" applyProtection="1">
      <alignment horizontal="left" vertical="center" wrapText="1" shrinkToFit="1"/>
      <protection locked="0"/>
    </xf>
    <xf numFmtId="0" fontId="7" fillId="0" borderId="7" xfId="2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 shrinkToFit="1"/>
    </xf>
    <xf numFmtId="0" fontId="4" fillId="0" borderId="20" xfId="0" applyFont="1" applyBorder="1" applyAlignment="1">
      <alignment horizontal="right"/>
    </xf>
    <xf numFmtId="0" fontId="4" fillId="0" borderId="12" xfId="0" applyFont="1" applyBorder="1"/>
    <xf numFmtId="4" fontId="7" fillId="5" borderId="21" xfId="1" applyNumberFormat="1" applyFont="1" applyFill="1" applyBorder="1" applyAlignment="1" applyProtection="1">
      <alignment horizontal="left" vertical="center" wrapText="1" indent="1"/>
      <protection locked="0"/>
    </xf>
    <xf numFmtId="4" fontId="7" fillId="5" borderId="22" xfId="1" applyNumberFormat="1" applyFont="1" applyFill="1" applyBorder="1" applyAlignment="1" applyProtection="1">
      <alignment horizontal="left" vertical="center" wrapText="1" indent="1"/>
      <protection locked="0"/>
    </xf>
    <xf numFmtId="0" fontId="4" fillId="0" borderId="23" xfId="0" applyFont="1" applyBorder="1" applyAlignment="1">
      <alignment wrapText="1"/>
    </xf>
    <xf numFmtId="0" fontId="4" fillId="0" borderId="9" xfId="0" applyFont="1" applyBorder="1" applyAlignment="1">
      <alignment horizontal="left" vertical="center"/>
    </xf>
    <xf numFmtId="0" fontId="7" fillId="0" borderId="28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2" borderId="12" xfId="5" applyFont="1" applyFill="1" applyBorder="1" applyAlignment="1" applyProtection="1">
      <alignment horizontal="left" vertical="center" wrapText="1"/>
      <protection locked="0"/>
    </xf>
    <xf numFmtId="0" fontId="7" fillId="0" borderId="7" xfId="0" applyFont="1" applyFill="1" applyBorder="1" applyAlignment="1">
      <alignment horizontal="left" vertical="center" wrapText="1"/>
    </xf>
    <xf numFmtId="0" fontId="7" fillId="0" borderId="24" xfId="0" applyFont="1" applyFill="1" applyBorder="1" applyAlignment="1">
      <alignment horizontal="left" vertical="center" wrapText="1"/>
    </xf>
    <xf numFmtId="164" fontId="7" fillId="0" borderId="3" xfId="0" applyNumberFormat="1" applyFont="1" applyBorder="1" applyAlignment="1">
      <alignment horizontal="right" vertical="center"/>
    </xf>
    <xf numFmtId="0" fontId="37" fillId="0" borderId="0" xfId="0" applyFont="1" applyAlignment="1">
      <alignment horizontal="center"/>
    </xf>
    <xf numFmtId="1" fontId="6" fillId="0" borderId="45" xfId="0" applyNumberFormat="1" applyFont="1" applyFill="1" applyBorder="1" applyAlignment="1">
      <alignment horizontal="center" vertical="center" shrinkToFit="1"/>
    </xf>
    <xf numFmtId="0" fontId="6" fillId="0" borderId="45" xfId="0" applyFont="1" applyFill="1" applyBorder="1" applyAlignment="1">
      <alignment horizontal="left" vertical="center" wrapText="1"/>
    </xf>
    <xf numFmtId="0" fontId="7" fillId="0" borderId="46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" fontId="13" fillId="0" borderId="47" xfId="0" applyNumberFormat="1" applyFont="1" applyFill="1" applyBorder="1" applyAlignment="1">
      <alignment horizontal="center" vertical="center" shrinkToFit="1"/>
    </xf>
    <xf numFmtId="0" fontId="7" fillId="0" borderId="45" xfId="0" applyFont="1" applyFill="1" applyBorder="1" applyAlignment="1">
      <alignment horizontal="center" vertical="center" wrapText="1"/>
    </xf>
    <xf numFmtId="164" fontId="7" fillId="0" borderId="45" xfId="0" applyNumberFormat="1" applyFont="1" applyFill="1" applyBorder="1" applyAlignment="1">
      <alignment horizontal="right" vertical="center" wrapText="1"/>
    </xf>
    <xf numFmtId="9" fontId="6" fillId="0" borderId="45" xfId="0" applyNumberFormat="1" applyFont="1" applyFill="1" applyBorder="1" applyAlignment="1">
      <alignment horizontal="center" vertical="center" shrinkToFit="1"/>
    </xf>
    <xf numFmtId="164" fontId="7" fillId="0" borderId="46" xfId="0" applyNumberFormat="1" applyFont="1" applyFill="1" applyBorder="1" applyAlignment="1">
      <alignment horizontal="right" vertical="center" wrapText="1"/>
    </xf>
    <xf numFmtId="0" fontId="4" fillId="0" borderId="13" xfId="0" applyFont="1" applyBorder="1"/>
    <xf numFmtId="164" fontId="4" fillId="0" borderId="13" xfId="0" applyNumberFormat="1" applyFont="1" applyBorder="1" applyAlignment="1">
      <alignment horizontal="center" vertical="center"/>
    </xf>
    <xf numFmtId="1" fontId="6" fillId="0" borderId="3" xfId="0" applyNumberFormat="1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left" vertical="center" wrapText="1"/>
    </xf>
    <xf numFmtId="1" fontId="13" fillId="0" borderId="3" xfId="0" applyNumberFormat="1" applyFont="1" applyFill="1" applyBorder="1" applyAlignment="1">
      <alignment horizontal="center" vertical="center" shrinkToFit="1"/>
    </xf>
    <xf numFmtId="164" fontId="7" fillId="0" borderId="3" xfId="0" applyNumberFormat="1" applyFont="1" applyFill="1" applyBorder="1" applyAlignment="1">
      <alignment horizontal="right" vertical="center" wrapText="1"/>
    </xf>
    <xf numFmtId="9" fontId="6" fillId="0" borderId="3" xfId="0" applyNumberFormat="1" applyFont="1" applyFill="1" applyBorder="1" applyAlignment="1">
      <alignment horizontal="center" vertical="center" shrinkToFit="1"/>
    </xf>
    <xf numFmtId="0" fontId="2" fillId="3" borderId="5" xfId="2" applyFont="1" applyFill="1" applyBorder="1" applyAlignment="1">
      <alignment horizontal="left" vertical="center"/>
    </xf>
    <xf numFmtId="0" fontId="2" fillId="3" borderId="6" xfId="2" applyFont="1" applyFill="1" applyBorder="1" applyAlignment="1">
      <alignment horizontal="left" vertical="center"/>
    </xf>
    <xf numFmtId="0" fontId="2" fillId="3" borderId="8" xfId="2" applyFont="1" applyFill="1" applyBorder="1" applyAlignment="1">
      <alignment horizontal="left" vertical="center"/>
    </xf>
    <xf numFmtId="0" fontId="2" fillId="3" borderId="7" xfId="2" applyFont="1" applyFill="1" applyBorder="1" applyAlignment="1">
      <alignment horizontal="left" vertical="center"/>
    </xf>
    <xf numFmtId="0" fontId="2" fillId="0" borderId="11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/>
    </xf>
    <xf numFmtId="0" fontId="3" fillId="0" borderId="14" xfId="0" applyFont="1" applyBorder="1" applyAlignment="1">
      <alignment horizontal="left"/>
    </xf>
    <xf numFmtId="0" fontId="2" fillId="0" borderId="11" xfId="2" applyFont="1" applyBorder="1" applyAlignment="1">
      <alignment horizontal="left" vertical="center" wrapText="1" shrinkToFit="1"/>
    </xf>
    <xf numFmtId="0" fontId="2" fillId="0" borderId="14" xfId="2" applyFont="1" applyBorder="1" applyAlignment="1">
      <alignment horizontal="left" vertical="center" wrapText="1" shrinkToFit="1"/>
    </xf>
    <xf numFmtId="0" fontId="2" fillId="3" borderId="5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4" xfId="0" applyFont="1" applyFill="1" applyBorder="1" applyAlignment="1">
      <alignment horizontal="left" vertical="center" wrapText="1"/>
    </xf>
    <xf numFmtId="0" fontId="2" fillId="0" borderId="29" xfId="0" applyFont="1" applyFill="1" applyBorder="1" applyAlignment="1">
      <alignment vertical="center" wrapText="1"/>
    </xf>
    <xf numFmtId="0" fontId="2" fillId="0" borderId="30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1" fontId="13" fillId="0" borderId="29" xfId="0" applyNumberFormat="1" applyFont="1" applyFill="1" applyBorder="1" applyAlignment="1">
      <alignment horizontal="left" vertical="center" shrinkToFit="1"/>
    </xf>
    <xf numFmtId="1" fontId="13" fillId="0" borderId="30" xfId="0" applyNumberFormat="1" applyFont="1" applyFill="1" applyBorder="1" applyAlignment="1">
      <alignment horizontal="left" vertical="center" shrinkToFit="1"/>
    </xf>
    <xf numFmtId="0" fontId="14" fillId="6" borderId="29" xfId="0" applyFont="1" applyFill="1" applyBorder="1" applyAlignment="1">
      <alignment horizontal="left" vertical="center" wrapText="1"/>
    </xf>
    <xf numFmtId="0" fontId="14" fillId="6" borderId="30" xfId="0" applyFont="1" applyFill="1" applyBorder="1" applyAlignment="1">
      <alignment horizontal="left" vertical="center" wrapText="1"/>
    </xf>
    <xf numFmtId="0" fontId="14" fillId="6" borderId="26" xfId="0" applyFont="1" applyFill="1" applyBorder="1" applyAlignment="1">
      <alignment horizontal="left" vertical="center" wrapText="1"/>
    </xf>
  </cellXfs>
  <cellStyles count="220">
    <cellStyle name="Dane wej?ciowe" xfId="8"/>
    <cellStyle name="Dane wyj?ciowe" xfId="9"/>
    <cellStyle name="Dziesi?tny_za?. Cefarm Szczecin" xfId="10"/>
    <cellStyle name="Komórka po??czona" xfId="11"/>
    <cellStyle name="Nag?ówek 1" xfId="12"/>
    <cellStyle name="Nag?ówek 2" xfId="13"/>
    <cellStyle name="Nag?ówek 3" xfId="14"/>
    <cellStyle name="Nag?ówek 4" xfId="15"/>
    <cellStyle name="Normal 2" xfId="16"/>
    <cellStyle name="Normal_Sheet2" xfId="17"/>
    <cellStyle name="Normalny" xfId="0" builtinId="0"/>
    <cellStyle name="Normalny 11" xfId="3"/>
    <cellStyle name="Normalny 13" xfId="18"/>
    <cellStyle name="Normalny 14" xfId="7"/>
    <cellStyle name="Normalny 18" xfId="19"/>
    <cellStyle name="Normalny 19" xfId="20"/>
    <cellStyle name="Normalny 2" xfId="2"/>
    <cellStyle name="Normalny 20" xfId="21"/>
    <cellStyle name="Normalny 25" xfId="22"/>
    <cellStyle name="Normalny 3" xfId="23"/>
    <cellStyle name="Normalny 3 2" xfId="24"/>
    <cellStyle name="Normalny 32" xfId="25"/>
    <cellStyle name="Normalny 34" xfId="26"/>
    <cellStyle name="Normalny 35" xfId="27"/>
    <cellStyle name="Normalny 36" xfId="28"/>
    <cellStyle name="Normalny 4" xfId="4"/>
    <cellStyle name="Normalny 4 2" xfId="29"/>
    <cellStyle name="Normalny 46" xfId="30"/>
    <cellStyle name="Normalny 5" xfId="31"/>
    <cellStyle name="Normalny 6" xfId="32"/>
    <cellStyle name="Normalny 61" xfId="33"/>
    <cellStyle name="Normalny 66" xfId="34"/>
    <cellStyle name="Normalny 67" xfId="35"/>
    <cellStyle name="Normalny 68" xfId="36"/>
    <cellStyle name="Normalny 69" xfId="37"/>
    <cellStyle name="Normalny 7" xfId="38"/>
    <cellStyle name="Normalny 70" xfId="39"/>
    <cellStyle name="Normalny 71" xfId="40"/>
    <cellStyle name="Normalny 72" xfId="41"/>
    <cellStyle name="Normalny 73" xfId="42"/>
    <cellStyle name="Normalny 74" xfId="43"/>
    <cellStyle name="Normalny 75" xfId="44"/>
    <cellStyle name="Normalny 8" xfId="45"/>
    <cellStyle name="Normalny 84" xfId="46"/>
    <cellStyle name="Normalny 85" xfId="47"/>
    <cellStyle name="Normalny 86" xfId="48"/>
    <cellStyle name="Normalny 9" xfId="49"/>
    <cellStyle name="Normalny 97" xfId="50"/>
    <cellStyle name="Normalny_Arkusz1 2" xfId="5"/>
    <cellStyle name="Procentowy 2" xfId="51"/>
    <cellStyle name="S0" xfId="52"/>
    <cellStyle name="S1" xfId="53"/>
    <cellStyle name="S10" xfId="54"/>
    <cellStyle name="S10 10" xfId="55"/>
    <cellStyle name="S10 11" xfId="56"/>
    <cellStyle name="S10 12" xfId="57"/>
    <cellStyle name="S10 13" xfId="58"/>
    <cellStyle name="S10 14" xfId="59"/>
    <cellStyle name="S10 15" xfId="60"/>
    <cellStyle name="S10 16" xfId="61"/>
    <cellStyle name="S10 17" xfId="62"/>
    <cellStyle name="S10 18" xfId="63"/>
    <cellStyle name="S10 19" xfId="64"/>
    <cellStyle name="S10 2" xfId="65"/>
    <cellStyle name="S10 20" xfId="66"/>
    <cellStyle name="S10 21" xfId="67"/>
    <cellStyle name="S10 22" xfId="68"/>
    <cellStyle name="S10 23" xfId="69"/>
    <cellStyle name="S10 24" xfId="70"/>
    <cellStyle name="S10 25" xfId="71"/>
    <cellStyle name="S10 26" xfId="72"/>
    <cellStyle name="S10 27" xfId="73"/>
    <cellStyle name="S10 28" xfId="74"/>
    <cellStyle name="S10 29" xfId="75"/>
    <cellStyle name="S10 3" xfId="76"/>
    <cellStyle name="S10 30" xfId="77"/>
    <cellStyle name="S10 31" xfId="78"/>
    <cellStyle name="S10 32" xfId="79"/>
    <cellStyle name="S10 33" xfId="80"/>
    <cellStyle name="S10 34" xfId="81"/>
    <cellStyle name="S10 35" xfId="82"/>
    <cellStyle name="S10 36" xfId="83"/>
    <cellStyle name="S10 37" xfId="84"/>
    <cellStyle name="S10 38" xfId="85"/>
    <cellStyle name="S10 39" xfId="86"/>
    <cellStyle name="S10 4" xfId="87"/>
    <cellStyle name="S10 40" xfId="88"/>
    <cellStyle name="S10 41" xfId="89"/>
    <cellStyle name="S10 42" xfId="90"/>
    <cellStyle name="S10 43" xfId="91"/>
    <cellStyle name="S10 44" xfId="92"/>
    <cellStyle name="S10 45" xfId="93"/>
    <cellStyle name="S10 46" xfId="94"/>
    <cellStyle name="S10 47" xfId="95"/>
    <cellStyle name="S10 5" xfId="96"/>
    <cellStyle name="S10 6" xfId="97"/>
    <cellStyle name="S10 7" xfId="98"/>
    <cellStyle name="S10 8" xfId="99"/>
    <cellStyle name="S10 9" xfId="100"/>
    <cellStyle name="S11" xfId="101"/>
    <cellStyle name="S11 10" xfId="102"/>
    <cellStyle name="S11 11" xfId="103"/>
    <cellStyle name="S11 12" xfId="104"/>
    <cellStyle name="S11 13" xfId="105"/>
    <cellStyle name="S11 14" xfId="106"/>
    <cellStyle name="S11 15" xfId="107"/>
    <cellStyle name="S11 16" xfId="108"/>
    <cellStyle name="S11 17" xfId="109"/>
    <cellStyle name="S11 18" xfId="110"/>
    <cellStyle name="S11 19" xfId="111"/>
    <cellStyle name="S11 2" xfId="112"/>
    <cellStyle name="S11 20" xfId="113"/>
    <cellStyle name="S11 21" xfId="114"/>
    <cellStyle name="S11 22" xfId="115"/>
    <cellStyle name="S11 23" xfId="116"/>
    <cellStyle name="S11 24" xfId="117"/>
    <cellStyle name="S11 25" xfId="118"/>
    <cellStyle name="S11 26" xfId="119"/>
    <cellStyle name="S11 27" xfId="120"/>
    <cellStyle name="S11 28" xfId="121"/>
    <cellStyle name="S11 29" xfId="122"/>
    <cellStyle name="S11 3" xfId="123"/>
    <cellStyle name="S11 30" xfId="124"/>
    <cellStyle name="S11 31" xfId="125"/>
    <cellStyle name="S11 32" xfId="126"/>
    <cellStyle name="S11 33" xfId="127"/>
    <cellStyle name="S11 34" xfId="128"/>
    <cellStyle name="S11 35" xfId="129"/>
    <cellStyle name="S11 36" xfId="130"/>
    <cellStyle name="S11 37" xfId="131"/>
    <cellStyle name="S11 38" xfId="132"/>
    <cellStyle name="S11 39" xfId="133"/>
    <cellStyle name="S11 4" xfId="134"/>
    <cellStyle name="S11 40" xfId="135"/>
    <cellStyle name="S11 41" xfId="136"/>
    <cellStyle name="S11 42" xfId="137"/>
    <cellStyle name="S11 43" xfId="138"/>
    <cellStyle name="S11 44" xfId="139"/>
    <cellStyle name="S11 45" xfId="140"/>
    <cellStyle name="S11 46" xfId="141"/>
    <cellStyle name="S11 47" xfId="142"/>
    <cellStyle name="S11 5" xfId="143"/>
    <cellStyle name="S11 6" xfId="144"/>
    <cellStyle name="S11 7" xfId="145"/>
    <cellStyle name="S11 8" xfId="146"/>
    <cellStyle name="S11 9" xfId="147"/>
    <cellStyle name="S12" xfId="148"/>
    <cellStyle name="S12 10" xfId="149"/>
    <cellStyle name="S12 11" xfId="150"/>
    <cellStyle name="S12 12" xfId="151"/>
    <cellStyle name="S12 13" xfId="152"/>
    <cellStyle name="S12 14" xfId="153"/>
    <cellStyle name="S12 15" xfId="154"/>
    <cellStyle name="S12 16" xfId="155"/>
    <cellStyle name="S12 17" xfId="156"/>
    <cellStyle name="S12 18" xfId="157"/>
    <cellStyle name="S12 19" xfId="158"/>
    <cellStyle name="S12 2" xfId="159"/>
    <cellStyle name="S12 20" xfId="160"/>
    <cellStyle name="S12 21" xfId="161"/>
    <cellStyle name="S12 22" xfId="162"/>
    <cellStyle name="S12 23" xfId="163"/>
    <cellStyle name="S12 24" xfId="164"/>
    <cellStyle name="S12 25" xfId="165"/>
    <cellStyle name="S12 26" xfId="166"/>
    <cellStyle name="S12 27" xfId="167"/>
    <cellStyle name="S12 28" xfId="168"/>
    <cellStyle name="S12 29" xfId="169"/>
    <cellStyle name="S12 3" xfId="170"/>
    <cellStyle name="S12 30" xfId="171"/>
    <cellStyle name="S12 31" xfId="172"/>
    <cellStyle name="S12 32" xfId="173"/>
    <cellStyle name="S12 33" xfId="174"/>
    <cellStyle name="S12 34" xfId="175"/>
    <cellStyle name="S12 35" xfId="176"/>
    <cellStyle name="S12 36" xfId="177"/>
    <cellStyle name="S12 37" xfId="178"/>
    <cellStyle name="S12 38" xfId="179"/>
    <cellStyle name="S12 39" xfId="180"/>
    <cellStyle name="S12 4" xfId="181"/>
    <cellStyle name="S12 40" xfId="182"/>
    <cellStyle name="S12 41" xfId="183"/>
    <cellStyle name="S12 42" xfId="184"/>
    <cellStyle name="S12 43" xfId="185"/>
    <cellStyle name="S12 44" xfId="186"/>
    <cellStyle name="S12 45" xfId="187"/>
    <cellStyle name="S12 46" xfId="188"/>
    <cellStyle name="S12 47" xfId="189"/>
    <cellStyle name="S12 5" xfId="190"/>
    <cellStyle name="S12 6" xfId="191"/>
    <cellStyle name="S12 7" xfId="192"/>
    <cellStyle name="S12 8" xfId="193"/>
    <cellStyle name="S12 9" xfId="194"/>
    <cellStyle name="S13" xfId="195"/>
    <cellStyle name="S14" xfId="196"/>
    <cellStyle name="S15" xfId="197"/>
    <cellStyle name="S16" xfId="198"/>
    <cellStyle name="S17" xfId="199"/>
    <cellStyle name="S18" xfId="200"/>
    <cellStyle name="S19" xfId="201"/>
    <cellStyle name="S2" xfId="202"/>
    <cellStyle name="S20" xfId="203"/>
    <cellStyle name="S21" xfId="204"/>
    <cellStyle name="S22" xfId="205"/>
    <cellStyle name="S23" xfId="206"/>
    <cellStyle name="S3" xfId="207"/>
    <cellStyle name="S4" xfId="208"/>
    <cellStyle name="S5" xfId="209"/>
    <cellStyle name="S6" xfId="210"/>
    <cellStyle name="S7" xfId="211"/>
    <cellStyle name="S8" xfId="212"/>
    <cellStyle name="S9" xfId="213"/>
    <cellStyle name="Tekst obja?nienia" xfId="214"/>
    <cellStyle name="Tekst ostrze?enia" xfId="215"/>
    <cellStyle name="Tytu?" xfId="216"/>
    <cellStyle name="Walutowy" xfId="1" builtinId="4"/>
    <cellStyle name="Walutowy 2" xfId="217"/>
    <cellStyle name="Walutowy 2 2" xfId="218"/>
    <cellStyle name="Walutowy 3" xfId="6"/>
    <cellStyle name="Z?e" xfId="2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8"/>
  <sheetViews>
    <sheetView tabSelected="1" view="pageLayout" workbookViewId="0">
      <selection sqref="A1:Q89"/>
    </sheetView>
  </sheetViews>
  <sheetFormatPr defaultRowHeight="12.75"/>
  <cols>
    <col min="1" max="1" width="5.625" style="13" customWidth="1"/>
    <col min="2" max="2" width="28" style="13" customWidth="1"/>
    <col min="3" max="3" width="15.125" style="13" customWidth="1"/>
    <col min="4" max="4" width="11.625" style="13" bestFit="1" customWidth="1"/>
    <col min="5" max="5" width="6.875" style="75" customWidth="1"/>
    <col min="6" max="6" width="7.375" style="75" customWidth="1"/>
    <col min="7" max="7" width="8.625" style="75" customWidth="1"/>
    <col min="8" max="8" width="5.375" style="75" customWidth="1"/>
    <col min="9" max="9" width="9.5" style="76" customWidth="1"/>
    <col min="10" max="10" width="5.25" style="77" customWidth="1"/>
    <col min="11" max="11" width="7.625" style="76" customWidth="1"/>
    <col min="12" max="12" width="10.25" style="78" customWidth="1"/>
    <col min="13" max="13" width="9.75" style="78" customWidth="1"/>
    <col min="14" max="14" width="11.875" style="13" customWidth="1"/>
    <col min="15" max="15" width="9.375" style="79" customWidth="1"/>
    <col min="16" max="16" width="7.375" style="13" customWidth="1"/>
    <col min="17" max="17" width="10.125" style="13" customWidth="1"/>
    <col min="18" max="18" width="16.75" style="13" customWidth="1"/>
    <col min="19" max="16384" width="9" style="13"/>
  </cols>
  <sheetData>
    <row r="1" spans="1:18" s="12" customFormat="1" ht="90" thickBot="1">
      <c r="A1" s="1" t="s">
        <v>0</v>
      </c>
      <c r="B1" s="354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342" t="s">
        <v>7</v>
      </c>
      <c r="I1" s="6" t="s">
        <v>151</v>
      </c>
      <c r="J1" s="7" t="s">
        <v>8</v>
      </c>
      <c r="K1" s="6" t="s">
        <v>152</v>
      </c>
      <c r="L1" s="8" t="s">
        <v>153</v>
      </c>
      <c r="M1" s="8" t="s">
        <v>154</v>
      </c>
      <c r="N1" s="9" t="s">
        <v>9</v>
      </c>
      <c r="O1" s="10" t="s">
        <v>10</v>
      </c>
      <c r="P1" s="2" t="s">
        <v>11</v>
      </c>
      <c r="Q1" s="2" t="s">
        <v>12</v>
      </c>
      <c r="R1" s="11"/>
    </row>
    <row r="2" spans="1:18" s="341" customFormat="1" ht="23.25" customHeight="1" thickBot="1">
      <c r="A2" s="336">
        <v>1</v>
      </c>
      <c r="B2" s="355">
        <v>2</v>
      </c>
      <c r="C2" s="344">
        <v>3</v>
      </c>
      <c r="D2" s="335">
        <v>4</v>
      </c>
      <c r="E2" s="344">
        <v>5</v>
      </c>
      <c r="F2" s="337">
        <v>6</v>
      </c>
      <c r="G2" s="343">
        <v>7</v>
      </c>
      <c r="H2" s="343">
        <v>8</v>
      </c>
      <c r="I2" s="335">
        <v>9</v>
      </c>
      <c r="J2" s="343">
        <v>10</v>
      </c>
      <c r="K2" s="335">
        <v>11</v>
      </c>
      <c r="L2" s="345">
        <v>12</v>
      </c>
      <c r="M2" s="338">
        <v>13</v>
      </c>
      <c r="N2" s="346">
        <v>14</v>
      </c>
      <c r="O2" s="339">
        <v>15</v>
      </c>
      <c r="P2" s="344">
        <v>16</v>
      </c>
      <c r="Q2" s="344">
        <v>17</v>
      </c>
      <c r="R2" s="340"/>
    </row>
    <row r="3" spans="1:18" ht="21.75" customHeight="1" thickBot="1">
      <c r="A3" s="397" t="s">
        <v>159</v>
      </c>
      <c r="B3" s="398"/>
      <c r="C3" s="398"/>
      <c r="D3" s="398"/>
      <c r="E3" s="398"/>
      <c r="F3" s="398"/>
      <c r="G3" s="398"/>
      <c r="H3" s="400"/>
      <c r="I3" s="398"/>
      <c r="J3" s="398"/>
      <c r="K3" s="398"/>
      <c r="L3" s="398"/>
      <c r="M3" s="398"/>
      <c r="N3" s="398"/>
      <c r="O3" s="398"/>
      <c r="P3" s="398"/>
      <c r="Q3" s="399"/>
    </row>
    <row r="4" spans="1:18" ht="38.25">
      <c r="A4" s="14">
        <v>1</v>
      </c>
      <c r="B4" s="356" t="s">
        <v>14</v>
      </c>
      <c r="C4" s="15" t="s">
        <v>15</v>
      </c>
      <c r="D4" s="16" t="s">
        <v>16</v>
      </c>
      <c r="E4" s="17">
        <v>5</v>
      </c>
      <c r="F4" s="18" t="s">
        <v>17</v>
      </c>
      <c r="G4" s="19">
        <v>40</v>
      </c>
      <c r="H4" s="20" t="s">
        <v>18</v>
      </c>
      <c r="I4" s="21"/>
      <c r="J4" s="22">
        <v>0.08</v>
      </c>
      <c r="K4" s="21">
        <f t="shared" ref="K4:K10" si="0">I4*(1+J4)</f>
        <v>0</v>
      </c>
      <c r="L4" s="21">
        <f t="shared" ref="L4:L10" si="1">I4*G4</f>
        <v>0</v>
      </c>
      <c r="M4" s="21">
        <f t="shared" ref="M4:M10" si="2">L4*(1+J4)</f>
        <v>0</v>
      </c>
      <c r="N4" s="23"/>
      <c r="O4" s="24"/>
      <c r="P4" s="25"/>
      <c r="Q4" s="26"/>
    </row>
    <row r="5" spans="1:18" s="37" customFormat="1">
      <c r="A5" s="27">
        <v>2</v>
      </c>
      <c r="B5" s="357" t="s">
        <v>19</v>
      </c>
      <c r="C5" s="28" t="s">
        <v>20</v>
      </c>
      <c r="D5" s="29" t="s">
        <v>21</v>
      </c>
      <c r="E5" s="30">
        <v>5</v>
      </c>
      <c r="F5" s="31" t="s">
        <v>22</v>
      </c>
      <c r="G5" s="32">
        <v>150</v>
      </c>
      <c r="H5" s="31" t="s">
        <v>23</v>
      </c>
      <c r="I5" s="21"/>
      <c r="J5" s="33">
        <v>0.08</v>
      </c>
      <c r="K5" s="21">
        <f t="shared" si="0"/>
        <v>0</v>
      </c>
      <c r="L5" s="21">
        <f t="shared" si="1"/>
        <v>0</v>
      </c>
      <c r="M5" s="21">
        <f t="shared" si="2"/>
        <v>0</v>
      </c>
      <c r="N5" s="28"/>
      <c r="O5" s="34"/>
      <c r="P5" s="35"/>
      <c r="Q5" s="36"/>
    </row>
    <row r="6" spans="1:18">
      <c r="A6" s="27">
        <v>3</v>
      </c>
      <c r="B6" s="358" t="s">
        <v>24</v>
      </c>
      <c r="C6" s="38" t="s">
        <v>25</v>
      </c>
      <c r="D6" s="39" t="s">
        <v>26</v>
      </c>
      <c r="E6" s="40">
        <v>5</v>
      </c>
      <c r="F6" s="41" t="s">
        <v>22</v>
      </c>
      <c r="G6" s="32">
        <v>100</v>
      </c>
      <c r="H6" s="41" t="s">
        <v>18</v>
      </c>
      <c r="I6" s="21"/>
      <c r="J6" s="33">
        <v>0.08</v>
      </c>
      <c r="K6" s="21">
        <f t="shared" si="0"/>
        <v>0</v>
      </c>
      <c r="L6" s="21">
        <f t="shared" si="1"/>
        <v>0</v>
      </c>
      <c r="M6" s="21">
        <f t="shared" si="2"/>
        <v>0</v>
      </c>
      <c r="N6" s="42"/>
      <c r="O6" s="43"/>
      <c r="P6" s="44"/>
      <c r="Q6" s="45"/>
    </row>
    <row r="7" spans="1:18">
      <c r="A7" s="27">
        <v>4</v>
      </c>
      <c r="B7" s="358" t="s">
        <v>24</v>
      </c>
      <c r="C7" s="38" t="s">
        <v>25</v>
      </c>
      <c r="D7" s="39" t="s">
        <v>27</v>
      </c>
      <c r="E7" s="40">
        <v>5</v>
      </c>
      <c r="F7" s="41" t="s">
        <v>22</v>
      </c>
      <c r="G7" s="32">
        <v>130</v>
      </c>
      <c r="H7" s="41" t="s">
        <v>23</v>
      </c>
      <c r="I7" s="21"/>
      <c r="J7" s="33">
        <v>0.08</v>
      </c>
      <c r="K7" s="21">
        <f t="shared" si="0"/>
        <v>0</v>
      </c>
      <c r="L7" s="21">
        <f t="shared" si="1"/>
        <v>0</v>
      </c>
      <c r="M7" s="21">
        <f t="shared" si="2"/>
        <v>0</v>
      </c>
      <c r="N7" s="42"/>
      <c r="O7" s="43"/>
      <c r="P7" s="44"/>
      <c r="Q7" s="45"/>
    </row>
    <row r="8" spans="1:18" ht="38.25">
      <c r="A8" s="27">
        <v>7</v>
      </c>
      <c r="B8" s="358" t="s">
        <v>28</v>
      </c>
      <c r="C8" s="46" t="s">
        <v>29</v>
      </c>
      <c r="D8" s="47" t="s">
        <v>30</v>
      </c>
      <c r="E8" s="48">
        <v>1</v>
      </c>
      <c r="F8" s="49" t="s">
        <v>31</v>
      </c>
      <c r="G8" s="50">
        <v>20</v>
      </c>
      <c r="H8" s="49" t="s">
        <v>18</v>
      </c>
      <c r="I8" s="21"/>
      <c r="J8" s="33">
        <v>0.08</v>
      </c>
      <c r="K8" s="21">
        <f t="shared" si="0"/>
        <v>0</v>
      </c>
      <c r="L8" s="21">
        <f t="shared" si="1"/>
        <v>0</v>
      </c>
      <c r="M8" s="21">
        <f t="shared" si="2"/>
        <v>0</v>
      </c>
      <c r="N8" s="42"/>
      <c r="O8" s="43"/>
      <c r="P8" s="44"/>
      <c r="Q8" s="45"/>
    </row>
    <row r="9" spans="1:18">
      <c r="A9" s="27">
        <v>8</v>
      </c>
      <c r="B9" s="358" t="s">
        <v>32</v>
      </c>
      <c r="C9" s="38" t="s">
        <v>33</v>
      </c>
      <c r="D9" s="39" t="s">
        <v>34</v>
      </c>
      <c r="E9" s="40">
        <v>5</v>
      </c>
      <c r="F9" s="41" t="s">
        <v>35</v>
      </c>
      <c r="G9" s="32">
        <v>92</v>
      </c>
      <c r="H9" s="41" t="s">
        <v>18</v>
      </c>
      <c r="I9" s="21"/>
      <c r="J9" s="33">
        <v>0.08</v>
      </c>
      <c r="K9" s="21">
        <f t="shared" si="0"/>
        <v>0</v>
      </c>
      <c r="L9" s="21">
        <f t="shared" si="1"/>
        <v>0</v>
      </c>
      <c r="M9" s="21">
        <f t="shared" si="2"/>
        <v>0</v>
      </c>
      <c r="N9" s="42"/>
      <c r="O9" s="43"/>
      <c r="P9" s="51"/>
      <c r="Q9" s="45"/>
    </row>
    <row r="10" spans="1:18">
      <c r="A10" s="52">
        <v>9</v>
      </c>
      <c r="B10" s="359" t="s">
        <v>32</v>
      </c>
      <c r="C10" s="53" t="s">
        <v>33</v>
      </c>
      <c r="D10" s="54" t="s">
        <v>36</v>
      </c>
      <c r="E10" s="55">
        <v>5</v>
      </c>
      <c r="F10" s="56" t="s">
        <v>35</v>
      </c>
      <c r="G10" s="57">
        <v>220</v>
      </c>
      <c r="H10" s="56" t="s">
        <v>18</v>
      </c>
      <c r="I10" s="21"/>
      <c r="J10" s="33">
        <v>0.08</v>
      </c>
      <c r="K10" s="21">
        <f t="shared" si="0"/>
        <v>0</v>
      </c>
      <c r="L10" s="21">
        <f t="shared" si="1"/>
        <v>0</v>
      </c>
      <c r="M10" s="58">
        <f t="shared" si="2"/>
        <v>0</v>
      </c>
      <c r="N10" s="59"/>
      <c r="O10" s="60"/>
      <c r="P10" s="61"/>
      <c r="Q10" s="62"/>
    </row>
    <row r="11" spans="1:18">
      <c r="A11" s="401" t="s">
        <v>13</v>
      </c>
      <c r="B11" s="402"/>
      <c r="C11" s="63" t="s">
        <v>37</v>
      </c>
      <c r="D11" s="64"/>
      <c r="E11" s="65"/>
      <c r="F11" s="66"/>
      <c r="G11" s="66"/>
      <c r="H11" s="66"/>
      <c r="I11" s="67"/>
      <c r="J11" s="68"/>
      <c r="K11" s="67"/>
      <c r="L11" s="69">
        <f>SUM(L4:L10)</f>
        <v>0</v>
      </c>
      <c r="M11" s="70">
        <f>SUM(M4:M10)</f>
        <v>0</v>
      </c>
      <c r="N11" s="71"/>
      <c r="O11" s="72"/>
      <c r="P11" s="73"/>
      <c r="Q11" s="74"/>
    </row>
    <row r="12" spans="1:18" ht="13.5" thickBot="1"/>
    <row r="13" spans="1:18" ht="21.75" customHeight="1" thickBot="1">
      <c r="A13" s="397" t="s">
        <v>160</v>
      </c>
      <c r="B13" s="398"/>
      <c r="C13" s="398"/>
      <c r="D13" s="398"/>
      <c r="E13" s="398"/>
      <c r="F13" s="398"/>
      <c r="G13" s="398"/>
      <c r="H13" s="398"/>
      <c r="I13" s="398"/>
      <c r="J13" s="398"/>
      <c r="K13" s="398"/>
      <c r="L13" s="398"/>
      <c r="M13" s="398"/>
      <c r="N13" s="398"/>
      <c r="O13" s="398"/>
      <c r="P13" s="398"/>
      <c r="Q13" s="399"/>
    </row>
    <row r="14" spans="1:18">
      <c r="A14" s="80">
        <v>1</v>
      </c>
      <c r="B14" s="360" t="s">
        <v>38</v>
      </c>
      <c r="C14" s="81" t="s">
        <v>39</v>
      </c>
      <c r="D14" s="82" t="s">
        <v>40</v>
      </c>
      <c r="E14" s="83">
        <v>1</v>
      </c>
      <c r="F14" s="20" t="s">
        <v>18</v>
      </c>
      <c r="G14" s="84">
        <v>20</v>
      </c>
      <c r="H14" s="20" t="s">
        <v>18</v>
      </c>
      <c r="I14" s="21"/>
      <c r="J14" s="22">
        <v>0.08</v>
      </c>
      <c r="K14" s="21">
        <f t="shared" ref="K14:K25" si="3">I14*(1+J14)</f>
        <v>0</v>
      </c>
      <c r="L14" s="21">
        <f t="shared" ref="L14:L25" si="4">I14*G14</f>
        <v>0</v>
      </c>
      <c r="M14" s="21">
        <f t="shared" ref="M14:M25" si="5">L14*(1+J14)</f>
        <v>0</v>
      </c>
      <c r="N14" s="85"/>
      <c r="O14" s="86"/>
      <c r="P14" s="87"/>
      <c r="Q14" s="88"/>
    </row>
    <row r="15" spans="1:18">
      <c r="A15" s="89">
        <v>2</v>
      </c>
      <c r="B15" s="361" t="s">
        <v>41</v>
      </c>
      <c r="C15" s="28" t="s">
        <v>42</v>
      </c>
      <c r="D15" s="29" t="s">
        <v>43</v>
      </c>
      <c r="E15" s="30">
        <v>60</v>
      </c>
      <c r="F15" s="31" t="s">
        <v>22</v>
      </c>
      <c r="G15" s="32">
        <v>120</v>
      </c>
      <c r="H15" s="31" t="s">
        <v>23</v>
      </c>
      <c r="I15" s="21"/>
      <c r="J15" s="33">
        <v>0.08</v>
      </c>
      <c r="K15" s="21">
        <f t="shared" si="3"/>
        <v>0</v>
      </c>
      <c r="L15" s="21">
        <f t="shared" si="4"/>
        <v>0</v>
      </c>
      <c r="M15" s="21">
        <f t="shared" si="5"/>
        <v>0</v>
      </c>
      <c r="N15" s="90"/>
      <c r="O15" s="91"/>
      <c r="P15" s="35"/>
      <c r="Q15" s="36"/>
    </row>
    <row r="16" spans="1:18">
      <c r="A16" s="89">
        <v>3</v>
      </c>
      <c r="B16" s="357" t="s">
        <v>41</v>
      </c>
      <c r="C16" s="28" t="s">
        <v>42</v>
      </c>
      <c r="D16" s="29" t="s">
        <v>44</v>
      </c>
      <c r="E16" s="30">
        <v>60</v>
      </c>
      <c r="F16" s="31" t="s">
        <v>22</v>
      </c>
      <c r="G16" s="32">
        <v>170</v>
      </c>
      <c r="H16" s="31" t="s">
        <v>23</v>
      </c>
      <c r="I16" s="21"/>
      <c r="J16" s="33">
        <v>0.08</v>
      </c>
      <c r="K16" s="21">
        <f t="shared" si="3"/>
        <v>0</v>
      </c>
      <c r="L16" s="21">
        <f t="shared" si="4"/>
        <v>0</v>
      </c>
      <c r="M16" s="21">
        <f t="shared" si="5"/>
        <v>0</v>
      </c>
      <c r="N16" s="92"/>
      <c r="O16" s="93"/>
      <c r="P16" s="35"/>
      <c r="Q16" s="36"/>
    </row>
    <row r="17" spans="1:17" ht="15.75" customHeight="1">
      <c r="A17" s="89">
        <v>4</v>
      </c>
      <c r="B17" s="362" t="s">
        <v>45</v>
      </c>
      <c r="C17" s="94" t="s">
        <v>20</v>
      </c>
      <c r="D17" s="95" t="s">
        <v>46</v>
      </c>
      <c r="E17" s="96">
        <v>10</v>
      </c>
      <c r="F17" s="31" t="s">
        <v>22</v>
      </c>
      <c r="G17" s="32">
        <v>144</v>
      </c>
      <c r="H17" s="31" t="s">
        <v>23</v>
      </c>
      <c r="I17" s="21"/>
      <c r="J17" s="33">
        <v>0.08</v>
      </c>
      <c r="K17" s="21">
        <f t="shared" si="3"/>
        <v>0</v>
      </c>
      <c r="L17" s="21">
        <f t="shared" si="4"/>
        <v>0</v>
      </c>
      <c r="M17" s="21">
        <f t="shared" si="5"/>
        <v>0</v>
      </c>
      <c r="N17" s="42"/>
      <c r="O17" s="97"/>
      <c r="P17" s="98"/>
      <c r="Q17" s="99"/>
    </row>
    <row r="18" spans="1:17" s="37" customFormat="1">
      <c r="A18" s="89">
        <v>5</v>
      </c>
      <c r="B18" s="363" t="s">
        <v>47</v>
      </c>
      <c r="C18" s="100" t="s">
        <v>48</v>
      </c>
      <c r="D18" s="101" t="s">
        <v>49</v>
      </c>
      <c r="E18" s="102">
        <v>10</v>
      </c>
      <c r="F18" s="41" t="s">
        <v>50</v>
      </c>
      <c r="G18" s="32">
        <v>100</v>
      </c>
      <c r="H18" s="41" t="s">
        <v>18</v>
      </c>
      <c r="I18" s="21"/>
      <c r="J18" s="33">
        <v>0.08</v>
      </c>
      <c r="K18" s="21">
        <f t="shared" si="3"/>
        <v>0</v>
      </c>
      <c r="L18" s="21">
        <f t="shared" si="4"/>
        <v>0</v>
      </c>
      <c r="M18" s="21">
        <f t="shared" si="5"/>
        <v>0</v>
      </c>
      <c r="N18" s="28"/>
      <c r="O18" s="103"/>
      <c r="P18" s="35"/>
      <c r="Q18" s="36"/>
    </row>
    <row r="19" spans="1:17" s="37" customFormat="1">
      <c r="A19" s="89">
        <v>6</v>
      </c>
      <c r="B19" s="363" t="s">
        <v>47</v>
      </c>
      <c r="C19" s="100" t="s">
        <v>48</v>
      </c>
      <c r="D19" s="101" t="s">
        <v>51</v>
      </c>
      <c r="E19" s="102">
        <v>10</v>
      </c>
      <c r="F19" s="41" t="s">
        <v>50</v>
      </c>
      <c r="G19" s="32">
        <v>100</v>
      </c>
      <c r="H19" s="41" t="s">
        <v>18</v>
      </c>
      <c r="I19" s="21"/>
      <c r="J19" s="33">
        <v>0.08</v>
      </c>
      <c r="K19" s="21">
        <f t="shared" si="3"/>
        <v>0</v>
      </c>
      <c r="L19" s="21">
        <f t="shared" si="4"/>
        <v>0</v>
      </c>
      <c r="M19" s="21">
        <f t="shared" si="5"/>
        <v>0</v>
      </c>
      <c r="N19" s="28"/>
      <c r="O19" s="103"/>
      <c r="P19" s="35"/>
      <c r="Q19" s="36"/>
    </row>
    <row r="20" spans="1:17" s="37" customFormat="1">
      <c r="A20" s="89">
        <v>7</v>
      </c>
      <c r="B20" s="363" t="s">
        <v>47</v>
      </c>
      <c r="C20" s="100" t="s">
        <v>48</v>
      </c>
      <c r="D20" s="101" t="s">
        <v>52</v>
      </c>
      <c r="E20" s="102">
        <v>10</v>
      </c>
      <c r="F20" s="41" t="s">
        <v>50</v>
      </c>
      <c r="G20" s="32">
        <v>100</v>
      </c>
      <c r="H20" s="41" t="s">
        <v>18</v>
      </c>
      <c r="I20" s="21"/>
      <c r="J20" s="33">
        <v>0.08</v>
      </c>
      <c r="K20" s="21">
        <f t="shared" si="3"/>
        <v>0</v>
      </c>
      <c r="L20" s="21">
        <f t="shared" si="4"/>
        <v>0</v>
      </c>
      <c r="M20" s="21">
        <f t="shared" si="5"/>
        <v>0</v>
      </c>
      <c r="N20" s="28"/>
      <c r="O20" s="104"/>
      <c r="P20" s="35"/>
      <c r="Q20" s="36"/>
    </row>
    <row r="21" spans="1:17">
      <c r="A21" s="89">
        <v>8</v>
      </c>
      <c r="B21" s="363" t="s">
        <v>53</v>
      </c>
      <c r="C21" s="100" t="s">
        <v>54</v>
      </c>
      <c r="D21" s="101" t="s">
        <v>55</v>
      </c>
      <c r="E21" s="102">
        <v>30</v>
      </c>
      <c r="F21" s="41" t="s">
        <v>22</v>
      </c>
      <c r="G21" s="105">
        <v>8</v>
      </c>
      <c r="H21" s="41" t="s">
        <v>23</v>
      </c>
      <c r="I21" s="21"/>
      <c r="J21" s="33">
        <v>0.08</v>
      </c>
      <c r="K21" s="21">
        <f t="shared" si="3"/>
        <v>0</v>
      </c>
      <c r="L21" s="21">
        <f t="shared" si="4"/>
        <v>0</v>
      </c>
      <c r="M21" s="21">
        <f t="shared" si="5"/>
        <v>0</v>
      </c>
      <c r="N21" s="106"/>
      <c r="O21" s="107"/>
      <c r="P21" s="35"/>
      <c r="Q21" s="36"/>
    </row>
    <row r="22" spans="1:17" s="111" customFormat="1">
      <c r="A22" s="89">
        <v>9</v>
      </c>
      <c r="B22" s="358" t="s">
        <v>56</v>
      </c>
      <c r="C22" s="108" t="s">
        <v>57</v>
      </c>
      <c r="D22" s="109" t="s">
        <v>58</v>
      </c>
      <c r="E22" s="40">
        <v>1</v>
      </c>
      <c r="F22" s="41" t="s">
        <v>22</v>
      </c>
      <c r="G22" s="32">
        <v>2500</v>
      </c>
      <c r="H22" s="41" t="s">
        <v>22</v>
      </c>
      <c r="I22" s="21"/>
      <c r="J22" s="33">
        <v>0.08</v>
      </c>
      <c r="K22" s="21">
        <f t="shared" si="3"/>
        <v>0</v>
      </c>
      <c r="L22" s="21">
        <f t="shared" si="4"/>
        <v>0</v>
      </c>
      <c r="M22" s="21">
        <f t="shared" si="5"/>
        <v>0</v>
      </c>
      <c r="N22" s="94"/>
      <c r="O22" s="110"/>
      <c r="P22" s="44"/>
      <c r="Q22" s="45"/>
    </row>
    <row r="23" spans="1:17" ht="25.5">
      <c r="A23" s="89">
        <v>10</v>
      </c>
      <c r="B23" s="358" t="s">
        <v>59</v>
      </c>
      <c r="C23" s="108" t="s">
        <v>60</v>
      </c>
      <c r="D23" s="47" t="s">
        <v>61</v>
      </c>
      <c r="E23" s="112">
        <v>10</v>
      </c>
      <c r="F23" s="113" t="s">
        <v>50</v>
      </c>
      <c r="G23" s="114">
        <v>60</v>
      </c>
      <c r="H23" s="41" t="s">
        <v>18</v>
      </c>
      <c r="I23" s="21"/>
      <c r="J23" s="33">
        <v>0.08</v>
      </c>
      <c r="K23" s="21">
        <f t="shared" si="3"/>
        <v>0</v>
      </c>
      <c r="L23" s="21">
        <f t="shared" si="4"/>
        <v>0</v>
      </c>
      <c r="M23" s="21">
        <f t="shared" si="5"/>
        <v>0</v>
      </c>
      <c r="N23" s="115"/>
      <c r="O23" s="116"/>
      <c r="P23" s="44"/>
      <c r="Q23" s="45"/>
    </row>
    <row r="24" spans="1:17">
      <c r="A24" s="89">
        <v>11</v>
      </c>
      <c r="B24" s="363" t="s">
        <v>62</v>
      </c>
      <c r="C24" s="100" t="s">
        <v>42</v>
      </c>
      <c r="D24" s="101" t="s">
        <v>63</v>
      </c>
      <c r="E24" s="102">
        <v>30</v>
      </c>
      <c r="F24" s="41" t="s">
        <v>22</v>
      </c>
      <c r="G24" s="32">
        <v>10</v>
      </c>
      <c r="H24" s="41" t="s">
        <v>23</v>
      </c>
      <c r="I24" s="21"/>
      <c r="J24" s="33">
        <v>0.08</v>
      </c>
      <c r="K24" s="21">
        <f t="shared" si="3"/>
        <v>0</v>
      </c>
      <c r="L24" s="21">
        <f t="shared" si="4"/>
        <v>0</v>
      </c>
      <c r="M24" s="21">
        <f t="shared" si="5"/>
        <v>0</v>
      </c>
      <c r="N24" s="90"/>
      <c r="O24" s="117"/>
      <c r="P24" s="35"/>
      <c r="Q24" s="36"/>
    </row>
    <row r="25" spans="1:17">
      <c r="A25" s="118">
        <v>12</v>
      </c>
      <c r="B25" s="364" t="s">
        <v>62</v>
      </c>
      <c r="C25" s="119" t="s">
        <v>39</v>
      </c>
      <c r="D25" s="120" t="s">
        <v>63</v>
      </c>
      <c r="E25" s="121">
        <v>1</v>
      </c>
      <c r="F25" s="56" t="s">
        <v>18</v>
      </c>
      <c r="G25" s="57">
        <v>100</v>
      </c>
      <c r="H25" s="56" t="s">
        <v>18</v>
      </c>
      <c r="I25" s="21"/>
      <c r="J25" s="33">
        <v>0.08</v>
      </c>
      <c r="K25" s="21">
        <f t="shared" si="3"/>
        <v>0</v>
      </c>
      <c r="L25" s="21">
        <f t="shared" si="4"/>
        <v>0</v>
      </c>
      <c r="M25" s="58">
        <f t="shared" si="5"/>
        <v>0</v>
      </c>
      <c r="N25" s="90"/>
      <c r="O25" s="93"/>
      <c r="P25" s="122"/>
      <c r="Q25" s="36"/>
    </row>
    <row r="26" spans="1:17">
      <c r="A26" s="401" t="str">
        <f>"Zadanie "&amp;COUNTIF(C$5:$C26,"=Razem")</f>
        <v>Zadanie 2</v>
      </c>
      <c r="B26" s="402"/>
      <c r="C26" s="63" t="s">
        <v>37</v>
      </c>
      <c r="D26" s="64"/>
      <c r="E26" s="65"/>
      <c r="F26" s="66"/>
      <c r="G26" s="66"/>
      <c r="H26" s="66"/>
      <c r="I26" s="67"/>
      <c r="J26" s="68"/>
      <c r="K26" s="67"/>
      <c r="L26" s="69">
        <f>SUM(L14:L25)</f>
        <v>0</v>
      </c>
      <c r="M26" s="123">
        <f>SUM(M14:M25)</f>
        <v>0</v>
      </c>
      <c r="N26" s="124"/>
      <c r="O26" s="125"/>
      <c r="P26" s="126"/>
      <c r="Q26" s="127"/>
    </row>
    <row r="27" spans="1:17" ht="13.5" thickBot="1">
      <c r="A27" s="128"/>
      <c r="B27" s="365"/>
      <c r="C27" s="129"/>
      <c r="D27" s="130"/>
      <c r="E27" s="131"/>
      <c r="F27" s="132"/>
      <c r="G27" s="132"/>
      <c r="H27" s="132"/>
      <c r="I27" s="133"/>
      <c r="J27" s="134"/>
      <c r="K27" s="133"/>
      <c r="L27" s="135"/>
      <c r="M27" s="136"/>
      <c r="N27" s="124"/>
      <c r="O27" s="125"/>
      <c r="P27" s="126"/>
      <c r="Q27" s="127"/>
    </row>
    <row r="28" spans="1:17" ht="20.25" customHeight="1" thickBot="1">
      <c r="A28" s="397" t="s">
        <v>161</v>
      </c>
      <c r="B28" s="398"/>
      <c r="C28" s="398"/>
      <c r="D28" s="398"/>
      <c r="E28" s="398"/>
      <c r="F28" s="398"/>
      <c r="G28" s="398"/>
      <c r="H28" s="398"/>
      <c r="I28" s="398"/>
      <c r="J28" s="398"/>
      <c r="K28" s="398"/>
      <c r="L28" s="398"/>
      <c r="M28" s="398"/>
      <c r="N28" s="398"/>
      <c r="O28" s="398"/>
      <c r="P28" s="398"/>
      <c r="Q28" s="399"/>
    </row>
    <row r="29" spans="1:17" ht="25.5">
      <c r="A29" s="80">
        <v>1</v>
      </c>
      <c r="B29" s="366" t="s">
        <v>64</v>
      </c>
      <c r="C29" s="137" t="s">
        <v>20</v>
      </c>
      <c r="D29" s="138" t="s">
        <v>61</v>
      </c>
      <c r="E29" s="139">
        <v>1</v>
      </c>
      <c r="F29" s="140" t="s">
        <v>50</v>
      </c>
      <c r="G29" s="84">
        <v>50</v>
      </c>
      <c r="H29" s="140" t="s">
        <v>50</v>
      </c>
      <c r="I29" s="21"/>
      <c r="J29" s="22">
        <v>0.08</v>
      </c>
      <c r="K29" s="21">
        <f t="shared" ref="K29:K36" si="6">I29*(1+J29)</f>
        <v>0</v>
      </c>
      <c r="L29" s="21">
        <f t="shared" ref="L29:L36" si="7">G29*I29</f>
        <v>0</v>
      </c>
      <c r="M29" s="21">
        <f t="shared" ref="M29:M36" si="8">L29*(1+J29)</f>
        <v>0</v>
      </c>
      <c r="N29" s="141"/>
      <c r="O29" s="142"/>
      <c r="P29" s="143"/>
      <c r="Q29" s="88"/>
    </row>
    <row r="30" spans="1:17">
      <c r="A30" s="89">
        <v>2</v>
      </c>
      <c r="B30" s="363" t="s">
        <v>65</v>
      </c>
      <c r="C30" s="49" t="s">
        <v>66</v>
      </c>
      <c r="D30" s="101" t="s">
        <v>67</v>
      </c>
      <c r="E30" s="102">
        <v>1</v>
      </c>
      <c r="F30" s="41" t="s">
        <v>50</v>
      </c>
      <c r="G30" s="32">
        <v>1000</v>
      </c>
      <c r="H30" s="41" t="s">
        <v>18</v>
      </c>
      <c r="I30" s="21"/>
      <c r="J30" s="33">
        <v>0.08</v>
      </c>
      <c r="K30" s="21">
        <f t="shared" si="6"/>
        <v>0</v>
      </c>
      <c r="L30" s="21">
        <f t="shared" si="7"/>
        <v>0</v>
      </c>
      <c r="M30" s="144">
        <f t="shared" si="8"/>
        <v>0</v>
      </c>
      <c r="N30" s="94"/>
      <c r="O30" s="104"/>
      <c r="P30" s="122"/>
      <c r="Q30" s="36"/>
    </row>
    <row r="31" spans="1:17">
      <c r="A31" s="89">
        <v>3</v>
      </c>
      <c r="B31" s="357" t="s">
        <v>68</v>
      </c>
      <c r="C31" s="28" t="s">
        <v>69</v>
      </c>
      <c r="D31" s="29" t="s">
        <v>70</v>
      </c>
      <c r="E31" s="30">
        <v>15</v>
      </c>
      <c r="F31" s="31" t="s">
        <v>22</v>
      </c>
      <c r="G31" s="32">
        <v>15</v>
      </c>
      <c r="H31" s="31" t="s">
        <v>23</v>
      </c>
      <c r="I31" s="21"/>
      <c r="J31" s="33">
        <v>0.08</v>
      </c>
      <c r="K31" s="21">
        <f t="shared" si="6"/>
        <v>0</v>
      </c>
      <c r="L31" s="21">
        <f t="shared" si="7"/>
        <v>0</v>
      </c>
      <c r="M31" s="144">
        <f t="shared" si="8"/>
        <v>0</v>
      </c>
      <c r="N31" s="90"/>
      <c r="O31" s="145"/>
      <c r="P31" s="122"/>
      <c r="Q31" s="36"/>
    </row>
    <row r="32" spans="1:17">
      <c r="A32" s="89">
        <v>4</v>
      </c>
      <c r="B32" s="363" t="s">
        <v>71</v>
      </c>
      <c r="C32" s="49" t="s">
        <v>72</v>
      </c>
      <c r="D32" s="101" t="s">
        <v>73</v>
      </c>
      <c r="E32" s="102">
        <v>7</v>
      </c>
      <c r="F32" s="41" t="s">
        <v>50</v>
      </c>
      <c r="G32" s="32">
        <v>2</v>
      </c>
      <c r="H32" s="41" t="s">
        <v>18</v>
      </c>
      <c r="I32" s="21"/>
      <c r="J32" s="33">
        <v>0.08</v>
      </c>
      <c r="K32" s="21">
        <f t="shared" si="6"/>
        <v>0</v>
      </c>
      <c r="L32" s="21">
        <f t="shared" si="7"/>
        <v>0</v>
      </c>
      <c r="M32" s="144">
        <f t="shared" si="8"/>
        <v>0</v>
      </c>
      <c r="N32" s="90"/>
      <c r="O32" s="93"/>
      <c r="P32" s="122"/>
      <c r="Q32" s="36"/>
    </row>
    <row r="33" spans="1:17">
      <c r="A33" s="89">
        <v>5</v>
      </c>
      <c r="B33" s="363" t="s">
        <v>74</v>
      </c>
      <c r="C33" s="100" t="s">
        <v>75</v>
      </c>
      <c r="D33" s="101" t="s">
        <v>76</v>
      </c>
      <c r="E33" s="102">
        <v>100</v>
      </c>
      <c r="F33" s="41" t="s">
        <v>22</v>
      </c>
      <c r="G33" s="105">
        <v>12</v>
      </c>
      <c r="H33" s="41" t="s">
        <v>23</v>
      </c>
      <c r="I33" s="21"/>
      <c r="J33" s="33">
        <v>0.08</v>
      </c>
      <c r="K33" s="21">
        <f t="shared" si="6"/>
        <v>0</v>
      </c>
      <c r="L33" s="21">
        <f t="shared" si="7"/>
        <v>0</v>
      </c>
      <c r="M33" s="144">
        <f t="shared" si="8"/>
        <v>0</v>
      </c>
      <c r="N33" s="106"/>
      <c r="O33" s="107"/>
      <c r="P33" s="122"/>
      <c r="Q33" s="36"/>
    </row>
    <row r="34" spans="1:17">
      <c r="A34" s="89">
        <v>6</v>
      </c>
      <c r="B34" s="363" t="s">
        <v>74</v>
      </c>
      <c r="C34" s="49" t="s">
        <v>77</v>
      </c>
      <c r="D34" s="101" t="s">
        <v>78</v>
      </c>
      <c r="E34" s="102">
        <v>1</v>
      </c>
      <c r="F34" s="41" t="s">
        <v>18</v>
      </c>
      <c r="G34" s="32">
        <v>490</v>
      </c>
      <c r="H34" s="41" t="s">
        <v>18</v>
      </c>
      <c r="I34" s="21"/>
      <c r="J34" s="33">
        <v>0.08</v>
      </c>
      <c r="K34" s="21">
        <f t="shared" si="6"/>
        <v>0</v>
      </c>
      <c r="L34" s="21">
        <f t="shared" si="7"/>
        <v>0</v>
      </c>
      <c r="M34" s="144">
        <f t="shared" si="8"/>
        <v>0</v>
      </c>
      <c r="N34" s="90"/>
      <c r="O34" s="93"/>
      <c r="P34" s="122"/>
      <c r="Q34" s="36"/>
    </row>
    <row r="35" spans="1:17">
      <c r="A35" s="89">
        <v>7</v>
      </c>
      <c r="B35" s="358" t="s">
        <v>79</v>
      </c>
      <c r="C35" s="38" t="s">
        <v>80</v>
      </c>
      <c r="D35" s="109" t="s">
        <v>81</v>
      </c>
      <c r="E35" s="40">
        <v>100</v>
      </c>
      <c r="F35" s="41" t="s">
        <v>82</v>
      </c>
      <c r="G35" s="32">
        <v>8</v>
      </c>
      <c r="H35" s="41" t="s">
        <v>18</v>
      </c>
      <c r="I35" s="21"/>
      <c r="J35" s="33">
        <v>0.08</v>
      </c>
      <c r="K35" s="21">
        <f t="shared" si="6"/>
        <v>0</v>
      </c>
      <c r="L35" s="21">
        <f t="shared" si="7"/>
        <v>0</v>
      </c>
      <c r="M35" s="144">
        <f t="shared" si="8"/>
        <v>0</v>
      </c>
      <c r="N35" s="42"/>
      <c r="O35" s="43"/>
      <c r="P35" s="51"/>
      <c r="Q35" s="45"/>
    </row>
    <row r="36" spans="1:17">
      <c r="A36" s="118">
        <v>8</v>
      </c>
      <c r="B36" s="359" t="s">
        <v>79</v>
      </c>
      <c r="C36" s="53" t="s">
        <v>80</v>
      </c>
      <c r="D36" s="146" t="s">
        <v>83</v>
      </c>
      <c r="E36" s="55">
        <v>100</v>
      </c>
      <c r="F36" s="56" t="s">
        <v>82</v>
      </c>
      <c r="G36" s="57">
        <v>24</v>
      </c>
      <c r="H36" s="56" t="s">
        <v>18</v>
      </c>
      <c r="I36" s="21"/>
      <c r="J36" s="33">
        <v>0.08</v>
      </c>
      <c r="K36" s="21">
        <f t="shared" si="6"/>
        <v>0</v>
      </c>
      <c r="L36" s="21">
        <f t="shared" si="7"/>
        <v>0</v>
      </c>
      <c r="M36" s="147">
        <f t="shared" si="8"/>
        <v>0</v>
      </c>
      <c r="N36" s="42"/>
      <c r="O36" s="43"/>
      <c r="P36" s="51"/>
      <c r="Q36" s="45"/>
    </row>
    <row r="37" spans="1:17">
      <c r="A37" s="401" t="str">
        <f>"Zadanie "&amp;COUNTIF(C$5:$C37,"=Razem")</f>
        <v>Zadanie 3</v>
      </c>
      <c r="B37" s="402"/>
      <c r="C37" s="63" t="s">
        <v>37</v>
      </c>
      <c r="D37" s="64"/>
      <c r="E37" s="65"/>
      <c r="F37" s="66"/>
      <c r="G37" s="66"/>
      <c r="H37" s="66"/>
      <c r="I37" s="67"/>
      <c r="J37" s="68"/>
      <c r="K37" s="67"/>
      <c r="L37" s="69">
        <f>SUM(L29:L36)</f>
        <v>0</v>
      </c>
      <c r="M37" s="123">
        <f>SUM(M29:M36)</f>
        <v>0</v>
      </c>
      <c r="N37" s="124"/>
      <c r="O37" s="125"/>
      <c r="P37" s="126"/>
      <c r="Q37" s="127"/>
    </row>
    <row r="38" spans="1:17" ht="13.5" thickBot="1"/>
    <row r="39" spans="1:17" ht="22.5" customHeight="1" thickBot="1">
      <c r="A39" s="397" t="s">
        <v>162</v>
      </c>
      <c r="B39" s="398"/>
      <c r="C39" s="398"/>
      <c r="D39" s="398"/>
      <c r="E39" s="398"/>
      <c r="F39" s="398"/>
      <c r="G39" s="398"/>
      <c r="H39" s="398"/>
      <c r="I39" s="398"/>
      <c r="J39" s="398"/>
      <c r="K39" s="398"/>
      <c r="L39" s="398"/>
      <c r="M39" s="398"/>
      <c r="N39" s="398"/>
      <c r="O39" s="398"/>
      <c r="P39" s="398"/>
      <c r="Q39" s="399"/>
    </row>
    <row r="40" spans="1:17">
      <c r="A40" s="148">
        <v>1</v>
      </c>
      <c r="B40" s="153" t="s">
        <v>85</v>
      </c>
      <c r="C40" s="149" t="s">
        <v>86</v>
      </c>
      <c r="D40" s="149" t="s">
        <v>87</v>
      </c>
      <c r="E40" s="149">
        <v>1</v>
      </c>
      <c r="F40" s="149" t="s">
        <v>88</v>
      </c>
      <c r="G40" s="150">
        <v>400</v>
      </c>
      <c r="H40" s="149" t="s">
        <v>18</v>
      </c>
      <c r="I40" s="151"/>
      <c r="J40" s="22">
        <v>0.08</v>
      </c>
      <c r="K40" s="151">
        <f>I40*(1+J40)</f>
        <v>0</v>
      </c>
      <c r="L40" s="152">
        <f>I40*G40</f>
        <v>0</v>
      </c>
      <c r="M40" s="152">
        <f>L40*(1+J40)</f>
        <v>0</v>
      </c>
      <c r="N40" s="153"/>
      <c r="O40" s="154"/>
      <c r="P40" s="153"/>
      <c r="Q40" s="153"/>
    </row>
    <row r="41" spans="1:17">
      <c r="A41" s="155">
        <v>3</v>
      </c>
      <c r="B41" s="158" t="s">
        <v>85</v>
      </c>
      <c r="C41" s="156" t="s">
        <v>86</v>
      </c>
      <c r="D41" s="156" t="s">
        <v>89</v>
      </c>
      <c r="E41" s="156">
        <v>1</v>
      </c>
      <c r="F41" s="156" t="s">
        <v>88</v>
      </c>
      <c r="G41" s="157">
        <v>200</v>
      </c>
      <c r="H41" s="156" t="s">
        <v>18</v>
      </c>
      <c r="I41" s="379"/>
      <c r="J41" s="33">
        <v>0.08</v>
      </c>
      <c r="K41" s="379">
        <f>I41*(1+J41)</f>
        <v>0</v>
      </c>
      <c r="L41" s="181">
        <f>I41*G41</f>
        <v>0</v>
      </c>
      <c r="M41" s="181">
        <f>L41*(1+J41)</f>
        <v>0</v>
      </c>
      <c r="N41" s="158"/>
      <c r="O41" s="159"/>
      <c r="P41" s="158"/>
      <c r="Q41" s="158"/>
    </row>
    <row r="42" spans="1:17">
      <c r="A42" s="403" t="s">
        <v>84</v>
      </c>
      <c r="B42" s="404"/>
      <c r="C42" s="160" t="s">
        <v>37</v>
      </c>
      <c r="D42" s="161"/>
      <c r="E42" s="161"/>
      <c r="F42" s="161"/>
      <c r="G42" s="160"/>
      <c r="H42" s="161"/>
      <c r="I42" s="162"/>
      <c r="J42" s="163"/>
      <c r="K42" s="162"/>
      <c r="L42" s="164">
        <f>SUM(L40:L41)</f>
        <v>0</v>
      </c>
      <c r="M42" s="164">
        <f>SUM(M40:M41)</f>
        <v>0</v>
      </c>
      <c r="N42" s="165"/>
      <c r="O42" s="166"/>
      <c r="P42" s="165"/>
      <c r="Q42" s="165"/>
    </row>
    <row r="43" spans="1:17" ht="13.5" thickBot="1">
      <c r="A43" s="167"/>
      <c r="B43" s="367"/>
      <c r="C43" s="168"/>
      <c r="D43" s="168"/>
      <c r="E43" s="168"/>
      <c r="F43" s="168"/>
      <c r="G43" s="169"/>
      <c r="H43" s="168"/>
      <c r="I43" s="170"/>
      <c r="J43" s="171"/>
      <c r="K43" s="170"/>
      <c r="L43" s="172"/>
      <c r="M43" s="172"/>
      <c r="N43" s="173"/>
      <c r="O43" s="174"/>
      <c r="P43" s="173"/>
      <c r="Q43" s="173"/>
    </row>
    <row r="44" spans="1:17" ht="22.5" customHeight="1" thickBot="1">
      <c r="A44" s="397" t="s">
        <v>158</v>
      </c>
      <c r="B44" s="398"/>
      <c r="C44" s="398"/>
      <c r="D44" s="398"/>
      <c r="E44" s="398"/>
      <c r="F44" s="398"/>
      <c r="G44" s="398"/>
      <c r="H44" s="398"/>
      <c r="I44" s="398"/>
      <c r="J44" s="398"/>
      <c r="K44" s="398"/>
      <c r="L44" s="398"/>
      <c r="M44" s="398"/>
      <c r="N44" s="398"/>
      <c r="O44" s="398"/>
      <c r="P44" s="398"/>
      <c r="Q44" s="399"/>
    </row>
    <row r="45" spans="1:17">
      <c r="A45" s="175">
        <v>1</v>
      </c>
      <c r="B45" s="153" t="s">
        <v>91</v>
      </c>
      <c r="C45" s="176" t="s">
        <v>92</v>
      </c>
      <c r="D45" s="177" t="s">
        <v>93</v>
      </c>
      <c r="E45" s="149">
        <v>1</v>
      </c>
      <c r="F45" s="149" t="s">
        <v>94</v>
      </c>
      <c r="G45" s="150">
        <v>50</v>
      </c>
      <c r="H45" s="149" t="s">
        <v>18</v>
      </c>
      <c r="I45" s="21"/>
      <c r="J45" s="22">
        <v>0.08</v>
      </c>
      <c r="K45" s="21">
        <f t="shared" ref="K45:K51" si="9">I45*(1+J45)</f>
        <v>0</v>
      </c>
      <c r="L45" s="152">
        <f t="shared" ref="L45:L51" si="10">I45*G45</f>
        <v>0</v>
      </c>
      <c r="M45" s="152">
        <f t="shared" ref="M45:M51" si="11">L45*(1+J45)</f>
        <v>0</v>
      </c>
      <c r="N45" s="153"/>
      <c r="O45" s="154"/>
      <c r="P45" s="153"/>
      <c r="Q45" s="153"/>
    </row>
    <row r="46" spans="1:17">
      <c r="A46" s="178">
        <v>2</v>
      </c>
      <c r="B46" s="158" t="s">
        <v>95</v>
      </c>
      <c r="C46" s="179" t="s">
        <v>96</v>
      </c>
      <c r="D46" s="180" t="s">
        <v>97</v>
      </c>
      <c r="E46" s="156">
        <v>28</v>
      </c>
      <c r="F46" s="156" t="s">
        <v>98</v>
      </c>
      <c r="G46" s="157">
        <v>5</v>
      </c>
      <c r="H46" s="149" t="s">
        <v>18</v>
      </c>
      <c r="I46" s="21"/>
      <c r="J46" s="33">
        <v>0.08</v>
      </c>
      <c r="K46" s="21">
        <f t="shared" si="9"/>
        <v>0</v>
      </c>
      <c r="L46" s="152">
        <f t="shared" si="10"/>
        <v>0</v>
      </c>
      <c r="M46" s="181">
        <f t="shared" si="11"/>
        <v>0</v>
      </c>
      <c r="N46" s="158"/>
      <c r="O46" s="159"/>
      <c r="P46" s="158"/>
      <c r="Q46" s="158"/>
    </row>
    <row r="47" spans="1:17">
      <c r="A47" s="178">
        <v>3</v>
      </c>
      <c r="B47" s="158" t="s">
        <v>95</v>
      </c>
      <c r="C47" s="179" t="s">
        <v>96</v>
      </c>
      <c r="D47" s="180" t="s">
        <v>99</v>
      </c>
      <c r="E47" s="156">
        <v>28</v>
      </c>
      <c r="F47" s="156" t="s">
        <v>98</v>
      </c>
      <c r="G47" s="157">
        <v>3</v>
      </c>
      <c r="H47" s="149" t="s">
        <v>18</v>
      </c>
      <c r="I47" s="21"/>
      <c r="J47" s="33">
        <v>0.08</v>
      </c>
      <c r="K47" s="21">
        <f t="shared" si="9"/>
        <v>0</v>
      </c>
      <c r="L47" s="152">
        <f t="shared" si="10"/>
        <v>0</v>
      </c>
      <c r="M47" s="181">
        <f t="shared" si="11"/>
        <v>0</v>
      </c>
      <c r="N47" s="158"/>
      <c r="O47" s="159"/>
      <c r="P47" s="158"/>
      <c r="Q47" s="158"/>
    </row>
    <row r="48" spans="1:17">
      <c r="A48" s="178">
        <v>4</v>
      </c>
      <c r="B48" s="158" t="s">
        <v>100</v>
      </c>
      <c r="C48" s="179" t="s">
        <v>101</v>
      </c>
      <c r="D48" s="180" t="s">
        <v>102</v>
      </c>
      <c r="E48" s="156">
        <v>28</v>
      </c>
      <c r="F48" s="156" t="s">
        <v>98</v>
      </c>
      <c r="G48" s="157">
        <v>4</v>
      </c>
      <c r="H48" s="149" t="s">
        <v>18</v>
      </c>
      <c r="I48" s="21"/>
      <c r="J48" s="33">
        <v>0.08</v>
      </c>
      <c r="K48" s="21">
        <f t="shared" si="9"/>
        <v>0</v>
      </c>
      <c r="L48" s="152">
        <f t="shared" si="10"/>
        <v>0</v>
      </c>
      <c r="M48" s="181">
        <f t="shared" si="11"/>
        <v>0</v>
      </c>
      <c r="N48" s="158"/>
      <c r="O48" s="159"/>
      <c r="P48" s="158"/>
      <c r="Q48" s="158"/>
    </row>
    <row r="49" spans="1:17">
      <c r="A49" s="178">
        <v>5</v>
      </c>
      <c r="B49" s="158" t="s">
        <v>103</v>
      </c>
      <c r="C49" s="179" t="s">
        <v>104</v>
      </c>
      <c r="D49" s="180" t="s">
        <v>105</v>
      </c>
      <c r="E49" s="156">
        <v>30</v>
      </c>
      <c r="F49" s="156" t="s">
        <v>98</v>
      </c>
      <c r="G49" s="157">
        <v>5</v>
      </c>
      <c r="H49" s="149" t="s">
        <v>18</v>
      </c>
      <c r="I49" s="21"/>
      <c r="J49" s="33">
        <v>0.08</v>
      </c>
      <c r="K49" s="21">
        <f t="shared" si="9"/>
        <v>0</v>
      </c>
      <c r="L49" s="152">
        <f t="shared" si="10"/>
        <v>0</v>
      </c>
      <c r="M49" s="181">
        <f t="shared" si="11"/>
        <v>0</v>
      </c>
      <c r="N49" s="158"/>
      <c r="O49" s="159"/>
      <c r="P49" s="158"/>
      <c r="Q49" s="158"/>
    </row>
    <row r="50" spans="1:17">
      <c r="A50" s="182">
        <v>6</v>
      </c>
      <c r="B50" s="368" t="s">
        <v>106</v>
      </c>
      <c r="C50" s="183" t="s">
        <v>104</v>
      </c>
      <c r="D50" s="184" t="s">
        <v>102</v>
      </c>
      <c r="E50" s="185">
        <v>30</v>
      </c>
      <c r="F50" s="185" t="s">
        <v>98</v>
      </c>
      <c r="G50" s="186">
        <v>10</v>
      </c>
      <c r="H50" s="187" t="s">
        <v>18</v>
      </c>
      <c r="I50" s="21"/>
      <c r="J50" s="33">
        <v>0.08</v>
      </c>
      <c r="K50" s="21">
        <f t="shared" si="9"/>
        <v>0</v>
      </c>
      <c r="L50" s="152">
        <f t="shared" si="10"/>
        <v>0</v>
      </c>
      <c r="M50" s="188">
        <f t="shared" si="11"/>
        <v>0</v>
      </c>
      <c r="N50" s="158"/>
      <c r="O50" s="159"/>
      <c r="P50" s="158"/>
      <c r="Q50" s="158"/>
    </row>
    <row r="51" spans="1:17" s="196" customFormat="1" ht="51">
      <c r="A51" s="189">
        <v>7</v>
      </c>
      <c r="B51" s="194" t="s">
        <v>107</v>
      </c>
      <c r="C51" s="190" t="s">
        <v>108</v>
      </c>
      <c r="D51" s="190" t="s">
        <v>40</v>
      </c>
      <c r="E51" s="191">
        <v>1</v>
      </c>
      <c r="F51" s="191" t="s">
        <v>109</v>
      </c>
      <c r="G51" s="189">
        <v>100</v>
      </c>
      <c r="H51" s="191" t="s">
        <v>18</v>
      </c>
      <c r="I51" s="21"/>
      <c r="J51" s="33">
        <v>0.08</v>
      </c>
      <c r="K51" s="21">
        <f t="shared" si="9"/>
        <v>0</v>
      </c>
      <c r="L51" s="192">
        <f t="shared" si="10"/>
        <v>0</v>
      </c>
      <c r="M51" s="193">
        <f t="shared" si="11"/>
        <v>0</v>
      </c>
      <c r="N51" s="194"/>
      <c r="O51" s="195"/>
      <c r="P51" s="194"/>
      <c r="Q51" s="194"/>
    </row>
    <row r="52" spans="1:17">
      <c r="A52" s="403" t="s">
        <v>90</v>
      </c>
      <c r="B52" s="404"/>
      <c r="C52" s="197" t="s">
        <v>37</v>
      </c>
      <c r="D52" s="198"/>
      <c r="E52" s="161"/>
      <c r="F52" s="161"/>
      <c r="G52" s="160"/>
      <c r="H52" s="160"/>
      <c r="I52" s="199"/>
      <c r="J52" s="200"/>
      <c r="K52" s="199"/>
      <c r="L52" s="201">
        <f>SUM(L45:L51)</f>
        <v>0</v>
      </c>
      <c r="M52" s="201">
        <f>SUM(M45:M51)</f>
        <v>0</v>
      </c>
      <c r="N52" s="158"/>
      <c r="O52" s="159"/>
      <c r="P52" s="158"/>
      <c r="Q52" s="158"/>
    </row>
    <row r="53" spans="1:17" ht="13.5" thickBot="1">
      <c r="I53" s="202"/>
      <c r="J53" s="203"/>
      <c r="K53" s="202"/>
    </row>
    <row r="54" spans="1:17" ht="21" customHeight="1" thickBot="1">
      <c r="A54" s="397" t="s">
        <v>157</v>
      </c>
      <c r="B54" s="398"/>
      <c r="C54" s="204"/>
      <c r="D54" s="205"/>
      <c r="E54" s="206"/>
      <c r="F54" s="205"/>
      <c r="G54" s="205"/>
      <c r="H54" s="205"/>
      <c r="I54" s="207"/>
      <c r="J54" s="208"/>
      <c r="K54" s="207"/>
      <c r="L54" s="209"/>
      <c r="M54" s="207"/>
      <c r="N54" s="210"/>
      <c r="O54" s="211"/>
      <c r="P54" s="210"/>
      <c r="Q54" s="212"/>
    </row>
    <row r="55" spans="1:17">
      <c r="A55" s="213">
        <v>1</v>
      </c>
      <c r="B55" s="369" t="s">
        <v>111</v>
      </c>
      <c r="C55" s="214" t="s">
        <v>31</v>
      </c>
      <c r="D55" s="215" t="s">
        <v>112</v>
      </c>
      <c r="E55" s="213">
        <v>2</v>
      </c>
      <c r="F55" s="216" t="s">
        <v>50</v>
      </c>
      <c r="G55" s="217">
        <v>10</v>
      </c>
      <c r="H55" s="216" t="s">
        <v>18</v>
      </c>
      <c r="I55" s="21"/>
      <c r="J55" s="218">
        <v>0.08</v>
      </c>
      <c r="K55" s="21">
        <f>I55*(1+J55)</f>
        <v>0</v>
      </c>
      <c r="L55" s="219">
        <f>I55*G55</f>
        <v>0</v>
      </c>
      <c r="M55" s="220">
        <f>L55*(1+J55)</f>
        <v>0</v>
      </c>
      <c r="N55" s="221"/>
      <c r="O55" s="222"/>
      <c r="P55" s="223"/>
      <c r="Q55" s="224"/>
    </row>
    <row r="56" spans="1:17">
      <c r="A56" s="213">
        <v>2</v>
      </c>
      <c r="B56" s="369" t="s">
        <v>111</v>
      </c>
      <c r="C56" s="214" t="s">
        <v>31</v>
      </c>
      <c r="D56" s="215" t="s">
        <v>113</v>
      </c>
      <c r="E56" s="213">
        <v>1</v>
      </c>
      <c r="F56" s="216" t="s">
        <v>50</v>
      </c>
      <c r="G56" s="217">
        <v>50</v>
      </c>
      <c r="H56" s="216" t="s">
        <v>18</v>
      </c>
      <c r="I56" s="21"/>
      <c r="J56" s="218">
        <v>0.08</v>
      </c>
      <c r="K56" s="21">
        <f>I56*(1+J56)</f>
        <v>0</v>
      </c>
      <c r="L56" s="219">
        <f>I56*G56</f>
        <v>0</v>
      </c>
      <c r="M56" s="220">
        <f>L56*(1+J56)</f>
        <v>0</v>
      </c>
      <c r="N56" s="221"/>
      <c r="O56" s="222"/>
      <c r="P56" s="223"/>
      <c r="Q56" s="224"/>
    </row>
    <row r="57" spans="1:17">
      <c r="A57" s="225">
        <v>3</v>
      </c>
      <c r="B57" s="370" t="s">
        <v>111</v>
      </c>
      <c r="C57" s="226" t="s">
        <v>31</v>
      </c>
      <c r="D57" s="227" t="s">
        <v>114</v>
      </c>
      <c r="E57" s="225">
        <v>1</v>
      </c>
      <c r="F57" s="228" t="s">
        <v>50</v>
      </c>
      <c r="G57" s="229">
        <v>10</v>
      </c>
      <c r="H57" s="228" t="s">
        <v>18</v>
      </c>
      <c r="I57" s="21"/>
      <c r="J57" s="230">
        <v>0.08</v>
      </c>
      <c r="K57" s="21">
        <f>I57*(1+J57)</f>
        <v>0</v>
      </c>
      <c r="L57" s="219">
        <f>I57*G57</f>
        <v>0</v>
      </c>
      <c r="M57" s="231">
        <f>L57*(1+J57)</f>
        <v>0</v>
      </c>
      <c r="N57" s="232"/>
      <c r="O57" s="233"/>
      <c r="P57" s="234"/>
      <c r="Q57" s="235"/>
    </row>
    <row r="58" spans="1:17">
      <c r="A58" s="405" t="s">
        <v>110</v>
      </c>
      <c r="B58" s="406"/>
      <c r="C58" s="236" t="s">
        <v>37</v>
      </c>
      <c r="D58" s="237"/>
      <c r="E58" s="238"/>
      <c r="F58" s="239"/>
      <c r="G58" s="238"/>
      <c r="H58" s="239"/>
      <c r="I58" s="240"/>
      <c r="J58" s="241"/>
      <c r="K58" s="240"/>
      <c r="L58" s="242">
        <f>SUM(L55:L57)</f>
        <v>0</v>
      </c>
      <c r="M58" s="243">
        <f>SUM(M55:M57)</f>
        <v>0</v>
      </c>
      <c r="N58" s="244"/>
      <c r="O58" s="245"/>
      <c r="P58" s="246"/>
      <c r="Q58" s="247"/>
    </row>
    <row r="59" spans="1:17" ht="13.5" thickBot="1"/>
    <row r="60" spans="1:17" ht="20.25" customHeight="1" thickBot="1">
      <c r="A60" s="397" t="s">
        <v>156</v>
      </c>
      <c r="B60" s="398"/>
      <c r="C60" s="398"/>
      <c r="D60" s="398"/>
      <c r="E60" s="398"/>
      <c r="F60" s="398"/>
      <c r="G60" s="398"/>
      <c r="H60" s="398"/>
      <c r="I60" s="398"/>
      <c r="J60" s="398"/>
      <c r="K60" s="398"/>
      <c r="L60" s="398"/>
      <c r="M60" s="398"/>
      <c r="N60" s="398"/>
      <c r="O60" s="398"/>
      <c r="P60" s="398"/>
      <c r="Q60" s="399"/>
    </row>
    <row r="61" spans="1:17" ht="51">
      <c r="A61" s="149">
        <v>1</v>
      </c>
      <c r="B61" s="371" t="s">
        <v>116</v>
      </c>
      <c r="C61" s="149" t="s">
        <v>117</v>
      </c>
      <c r="D61" s="149" t="s">
        <v>118</v>
      </c>
      <c r="E61" s="149">
        <v>4</v>
      </c>
      <c r="F61" s="149" t="s">
        <v>31</v>
      </c>
      <c r="G61" s="150">
        <v>2</v>
      </c>
      <c r="H61" s="149" t="s">
        <v>18</v>
      </c>
      <c r="I61" s="151"/>
      <c r="J61" s="248">
        <v>0.08</v>
      </c>
      <c r="K61" s="151">
        <f>I61*(1+J61)</f>
        <v>0</v>
      </c>
      <c r="L61" s="249">
        <f>G61*I61</f>
        <v>0</v>
      </c>
      <c r="M61" s="249">
        <f>L61*(1+J61)</f>
        <v>0</v>
      </c>
      <c r="N61" s="153"/>
      <c r="O61" s="154"/>
      <c r="P61" s="153"/>
      <c r="Q61" s="153"/>
    </row>
    <row r="62" spans="1:17">
      <c r="A62" s="413" t="s">
        <v>115</v>
      </c>
      <c r="B62" s="414"/>
      <c r="C62" s="160" t="s">
        <v>37</v>
      </c>
      <c r="D62" s="165"/>
      <c r="E62" s="161"/>
      <c r="F62" s="161"/>
      <c r="G62" s="161"/>
      <c r="H62" s="161"/>
      <c r="I62" s="250"/>
      <c r="J62" s="251"/>
      <c r="K62" s="250"/>
      <c r="L62" s="252">
        <f>SUM(L61)</f>
        <v>0</v>
      </c>
      <c r="M62" s="253">
        <f>M61</f>
        <v>0</v>
      </c>
      <c r="N62" s="165"/>
      <c r="O62" s="166"/>
      <c r="P62" s="165"/>
      <c r="Q62" s="254"/>
    </row>
    <row r="63" spans="1:17" ht="13.5" thickBot="1">
      <c r="A63" s="255"/>
      <c r="B63" s="255"/>
      <c r="C63" s="256"/>
      <c r="I63" s="170"/>
      <c r="J63" s="171"/>
      <c r="K63" s="170"/>
    </row>
    <row r="64" spans="1:17" ht="20.25" customHeight="1" thickBot="1">
      <c r="A64" s="397" t="s">
        <v>155</v>
      </c>
      <c r="B64" s="398"/>
      <c r="C64" s="398"/>
      <c r="D64" s="398"/>
      <c r="E64" s="398"/>
      <c r="F64" s="398"/>
      <c r="G64" s="398"/>
      <c r="H64" s="398"/>
      <c r="I64" s="398"/>
      <c r="J64" s="398"/>
      <c r="K64" s="398"/>
      <c r="L64" s="398"/>
      <c r="M64" s="398"/>
      <c r="N64" s="398"/>
      <c r="O64" s="398"/>
      <c r="P64" s="398"/>
      <c r="Q64" s="399"/>
    </row>
    <row r="65" spans="1:17" s="257" customFormat="1" ht="38.25">
      <c r="A65" s="149">
        <v>1</v>
      </c>
      <c r="B65" s="372" t="s">
        <v>120</v>
      </c>
      <c r="C65" s="177" t="s">
        <v>121</v>
      </c>
      <c r="D65" s="149" t="s">
        <v>122</v>
      </c>
      <c r="E65" s="149">
        <v>5</v>
      </c>
      <c r="F65" s="149" t="s">
        <v>31</v>
      </c>
      <c r="G65" s="150">
        <v>10</v>
      </c>
      <c r="H65" s="149" t="s">
        <v>18</v>
      </c>
      <c r="I65" s="151"/>
      <c r="J65" s="248">
        <v>0.08</v>
      </c>
      <c r="K65" s="151">
        <f>I65*(1+J65)</f>
        <v>0</v>
      </c>
      <c r="L65" s="252">
        <f>I65*G65</f>
        <v>0</v>
      </c>
      <c r="M65" s="252">
        <f>L65*(1+J65)</f>
        <v>0</v>
      </c>
      <c r="N65" s="153"/>
      <c r="O65" s="154"/>
      <c r="P65" s="153"/>
      <c r="Q65" s="153"/>
    </row>
    <row r="66" spans="1:17">
      <c r="A66" s="413" t="s">
        <v>119</v>
      </c>
      <c r="B66" s="414"/>
      <c r="C66" s="160" t="s">
        <v>37</v>
      </c>
      <c r="D66" s="165"/>
      <c r="E66" s="161"/>
      <c r="F66" s="161"/>
      <c r="G66" s="161"/>
      <c r="H66" s="161"/>
      <c r="I66" s="151"/>
      <c r="J66" s="258"/>
      <c r="K66" s="151"/>
      <c r="L66" s="252">
        <f>L65</f>
        <v>0</v>
      </c>
      <c r="M66" s="253">
        <f>M65</f>
        <v>0</v>
      </c>
      <c r="N66" s="165"/>
      <c r="O66" s="166"/>
      <c r="P66" s="165"/>
      <c r="Q66" s="254"/>
    </row>
    <row r="67" spans="1:17" ht="13.5" thickBot="1"/>
    <row r="68" spans="1:17" ht="23.25" customHeight="1" thickBot="1">
      <c r="A68" s="407" t="s">
        <v>123</v>
      </c>
      <c r="B68" s="408"/>
      <c r="C68" s="408"/>
      <c r="D68" s="408"/>
      <c r="E68" s="408"/>
      <c r="F68" s="408"/>
      <c r="G68" s="408"/>
      <c r="H68" s="408"/>
      <c r="I68" s="408"/>
      <c r="J68" s="408"/>
      <c r="K68" s="408"/>
      <c r="L68" s="408"/>
      <c r="M68" s="408"/>
      <c r="N68" s="408"/>
      <c r="O68" s="408"/>
      <c r="P68" s="408"/>
      <c r="Q68" s="415"/>
    </row>
    <row r="69" spans="1:17" ht="102">
      <c r="A69" s="381">
        <v>1</v>
      </c>
      <c r="B69" s="382" t="s">
        <v>163</v>
      </c>
      <c r="C69" s="383" t="s">
        <v>124</v>
      </c>
      <c r="D69" s="187" t="s">
        <v>125</v>
      </c>
      <c r="E69" s="384">
        <v>6</v>
      </c>
      <c r="F69" s="187" t="s">
        <v>126</v>
      </c>
      <c r="G69" s="385">
        <v>96</v>
      </c>
      <c r="H69" s="386" t="s">
        <v>18</v>
      </c>
      <c r="I69" s="387"/>
      <c r="J69" s="388">
        <v>0.05</v>
      </c>
      <c r="K69" s="387">
        <f>I69*(1+J69)</f>
        <v>0</v>
      </c>
      <c r="L69" s="387">
        <f>G69*I69</f>
        <v>0</v>
      </c>
      <c r="M69" s="389">
        <f>L69*(1+J69)</f>
        <v>0</v>
      </c>
      <c r="N69" s="390"/>
      <c r="O69" s="391"/>
      <c r="P69" s="390"/>
      <c r="Q69" s="390"/>
    </row>
    <row r="70" spans="1:17" ht="119.25" customHeight="1">
      <c r="A70" s="392">
        <v>2</v>
      </c>
      <c r="B70" s="393" t="s">
        <v>164</v>
      </c>
      <c r="C70" s="108" t="s">
        <v>124</v>
      </c>
      <c r="D70" s="156" t="s">
        <v>127</v>
      </c>
      <c r="E70" s="108">
        <v>10</v>
      </c>
      <c r="F70" s="156" t="s">
        <v>126</v>
      </c>
      <c r="G70" s="394">
        <v>10</v>
      </c>
      <c r="H70" s="108" t="s">
        <v>18</v>
      </c>
      <c r="I70" s="395"/>
      <c r="J70" s="396">
        <v>0.05</v>
      </c>
      <c r="K70" s="395">
        <f>I70*(1+J70)</f>
        <v>0</v>
      </c>
      <c r="L70" s="395">
        <f>G70*I70</f>
        <v>0</v>
      </c>
      <c r="M70" s="395">
        <f>L70*(1+J70)</f>
        <v>0</v>
      </c>
      <c r="N70" s="158"/>
      <c r="O70" s="159"/>
      <c r="P70" s="158"/>
      <c r="Q70" s="158"/>
    </row>
    <row r="71" spans="1:17" ht="51">
      <c r="A71" s="259">
        <v>3</v>
      </c>
      <c r="B71" s="378" t="s">
        <v>128</v>
      </c>
      <c r="C71" s="260" t="s">
        <v>124</v>
      </c>
      <c r="D71" s="149" t="s">
        <v>125</v>
      </c>
      <c r="E71" s="261">
        <v>8</v>
      </c>
      <c r="F71" s="149" t="s">
        <v>126</v>
      </c>
      <c r="G71" s="262">
        <v>20</v>
      </c>
      <c r="H71" s="263" t="s">
        <v>18</v>
      </c>
      <c r="I71" s="264"/>
      <c r="J71" s="265">
        <v>0.05</v>
      </c>
      <c r="K71" s="264">
        <f>I71*(1+J71)</f>
        <v>0</v>
      </c>
      <c r="L71" s="264">
        <f>G71*I71</f>
        <v>0</v>
      </c>
      <c r="M71" s="266">
        <f>L71*(1+J71)</f>
        <v>0</v>
      </c>
      <c r="N71" s="153"/>
      <c r="O71" s="154"/>
      <c r="P71" s="153"/>
      <c r="Q71" s="153"/>
    </row>
    <row r="72" spans="1:17" ht="51">
      <c r="A72" s="267">
        <v>4</v>
      </c>
      <c r="B72" s="373" t="s">
        <v>129</v>
      </c>
      <c r="C72" s="268" t="s">
        <v>124</v>
      </c>
      <c r="D72" s="156" t="s">
        <v>130</v>
      </c>
      <c r="E72" s="269">
        <v>6</v>
      </c>
      <c r="F72" s="149" t="s">
        <v>126</v>
      </c>
      <c r="G72" s="270">
        <v>32</v>
      </c>
      <c r="H72" s="271" t="s">
        <v>18</v>
      </c>
      <c r="I72" s="272"/>
      <c r="J72" s="273">
        <v>0.05</v>
      </c>
      <c r="K72" s="272">
        <f>I72*(1+J72)</f>
        <v>0</v>
      </c>
      <c r="L72" s="274">
        <f>G72*I72</f>
        <v>0</v>
      </c>
      <c r="M72" s="275">
        <f>L72*(1+J72)</f>
        <v>0</v>
      </c>
      <c r="N72" s="158"/>
      <c r="O72" s="159"/>
      <c r="P72" s="158"/>
      <c r="Q72" s="158"/>
    </row>
    <row r="73" spans="1:17">
      <c r="A73" s="416" t="s">
        <v>131</v>
      </c>
      <c r="B73" s="417"/>
      <c r="C73" s="276" t="s">
        <v>37</v>
      </c>
      <c r="D73" s="277"/>
      <c r="E73" s="269"/>
      <c r="F73" s="277"/>
      <c r="G73" s="278"/>
      <c r="H73" s="269"/>
      <c r="I73" s="279"/>
      <c r="J73" s="280"/>
      <c r="K73" s="279"/>
      <c r="L73" s="281">
        <f>SUM(L69:L72)</f>
        <v>0</v>
      </c>
      <c r="M73" s="281">
        <f>SUM(M69:M72)</f>
        <v>0</v>
      </c>
      <c r="N73" s="257"/>
      <c r="O73" s="282"/>
      <c r="P73" s="257"/>
      <c r="Q73" s="257"/>
    </row>
    <row r="74" spans="1:17">
      <c r="A74" s="418" t="s">
        <v>132</v>
      </c>
      <c r="B74" s="419"/>
      <c r="C74" s="419"/>
      <c r="D74" s="419"/>
      <c r="E74" s="419"/>
      <c r="F74" s="419"/>
      <c r="G74" s="419"/>
      <c r="H74" s="419"/>
      <c r="I74" s="420"/>
      <c r="J74" s="420"/>
      <c r="K74" s="420"/>
      <c r="L74" s="420"/>
      <c r="M74" s="420"/>
      <c r="N74" s="420"/>
    </row>
    <row r="75" spans="1:17" ht="13.5" thickBot="1"/>
    <row r="76" spans="1:17" s="285" customFormat="1" ht="13.5" thickBot="1">
      <c r="A76" s="407" t="s">
        <v>133</v>
      </c>
      <c r="B76" s="408"/>
      <c r="C76" s="408"/>
      <c r="D76" s="408"/>
      <c r="E76" s="408"/>
      <c r="F76" s="408"/>
      <c r="G76" s="408"/>
      <c r="H76" s="408"/>
      <c r="I76" s="408"/>
      <c r="J76" s="408"/>
      <c r="K76" s="408"/>
      <c r="L76" s="408"/>
      <c r="M76" s="408"/>
      <c r="N76" s="408"/>
      <c r="O76" s="408"/>
      <c r="P76" s="283"/>
      <c r="Q76" s="284"/>
    </row>
    <row r="77" spans="1:17" ht="63.75">
      <c r="A77" s="286">
        <v>1</v>
      </c>
      <c r="B77" s="374" t="s">
        <v>134</v>
      </c>
      <c r="C77" s="214" t="s">
        <v>124</v>
      </c>
      <c r="D77" s="214" t="s">
        <v>135</v>
      </c>
      <c r="E77" s="214">
        <v>4</v>
      </c>
      <c r="F77" s="214" t="s">
        <v>136</v>
      </c>
      <c r="G77" s="287">
        <v>120</v>
      </c>
      <c r="H77" s="18" t="s">
        <v>18</v>
      </c>
      <c r="I77" s="288"/>
      <c r="J77" s="289">
        <v>0.05</v>
      </c>
      <c r="K77" s="264">
        <f>I77*(1+J77)</f>
        <v>0</v>
      </c>
      <c r="L77" s="264">
        <f>G77*I77</f>
        <v>0</v>
      </c>
      <c r="M77" s="264">
        <f>L77*(1+J77)</f>
        <v>0</v>
      </c>
      <c r="N77" s="290"/>
      <c r="O77" s="291"/>
      <c r="P77" s="153"/>
      <c r="Q77" s="153"/>
    </row>
    <row r="78" spans="1:17" ht="89.25">
      <c r="A78" s="292">
        <v>2</v>
      </c>
      <c r="B78" s="375" t="s">
        <v>137</v>
      </c>
      <c r="C78" s="190" t="s">
        <v>124</v>
      </c>
      <c r="D78" s="190" t="s">
        <v>138</v>
      </c>
      <c r="E78" s="190">
        <v>1</v>
      </c>
      <c r="F78" s="214" t="s">
        <v>136</v>
      </c>
      <c r="G78" s="293">
        <v>1500</v>
      </c>
      <c r="H78" s="49" t="s">
        <v>139</v>
      </c>
      <c r="I78" s="294"/>
      <c r="J78" s="295">
        <v>0.05</v>
      </c>
      <c r="K78" s="272">
        <f>I78*(1+J78)</f>
        <v>0</v>
      </c>
      <c r="L78" s="272">
        <f>G78*I78</f>
        <v>0</v>
      </c>
      <c r="M78" s="272">
        <f>L78*(1+J78)</f>
        <v>0</v>
      </c>
      <c r="N78" s="296"/>
      <c r="O78" s="297"/>
      <c r="P78" s="158"/>
      <c r="Q78" s="158"/>
    </row>
    <row r="79" spans="1:17" ht="114.75">
      <c r="A79" s="298">
        <v>3</v>
      </c>
      <c r="B79" s="376" t="s">
        <v>140</v>
      </c>
      <c r="C79" s="299" t="s">
        <v>124</v>
      </c>
      <c r="D79" s="299" t="s">
        <v>135</v>
      </c>
      <c r="E79" s="299">
        <v>4</v>
      </c>
      <c r="F79" s="300" t="s">
        <v>136</v>
      </c>
      <c r="G79" s="301">
        <v>15</v>
      </c>
      <c r="H79" s="299" t="s">
        <v>18</v>
      </c>
      <c r="I79" s="302"/>
      <c r="J79" s="303">
        <v>0.05</v>
      </c>
      <c r="K79" s="304">
        <f>I79*(1+J79)</f>
        <v>0</v>
      </c>
      <c r="L79" s="304">
        <f>G79*I79</f>
        <v>0</v>
      </c>
      <c r="M79" s="304">
        <f>L79*(1+J79)</f>
        <v>0</v>
      </c>
      <c r="N79" s="305"/>
      <c r="O79" s="306"/>
      <c r="P79" s="307"/>
      <c r="Q79" s="158"/>
    </row>
    <row r="80" spans="1:17">
      <c r="A80" s="409" t="s">
        <v>141</v>
      </c>
      <c r="B80" s="410"/>
      <c r="C80" s="308" t="s">
        <v>142</v>
      </c>
      <c r="D80" s="308"/>
      <c r="E80" s="308"/>
      <c r="F80" s="308"/>
      <c r="G80" s="308"/>
      <c r="H80" s="308"/>
      <c r="I80" s="309"/>
      <c r="J80" s="310"/>
      <c r="K80" s="309"/>
      <c r="L80" s="311">
        <f>SUM(L77:L79)</f>
        <v>0</v>
      </c>
      <c r="M80" s="312">
        <f>SUM(M77:M79)</f>
        <v>0</v>
      </c>
      <c r="N80" s="313"/>
      <c r="O80" s="314"/>
    </row>
    <row r="81" spans="1:17" ht="13.5" thickBot="1">
      <c r="A81" s="315"/>
      <c r="B81" s="377"/>
      <c r="C81" s="316"/>
      <c r="D81" s="316"/>
      <c r="E81" s="316"/>
      <c r="F81" s="316"/>
      <c r="G81" s="316"/>
      <c r="H81" s="316"/>
      <c r="I81" s="317"/>
      <c r="J81" s="318"/>
      <c r="K81" s="317"/>
      <c r="L81" s="133"/>
      <c r="M81" s="133"/>
      <c r="N81" s="319"/>
      <c r="O81" s="320"/>
    </row>
    <row r="82" spans="1:17" s="285" customFormat="1" ht="13.5" thickBot="1">
      <c r="A82" s="407" t="s">
        <v>143</v>
      </c>
      <c r="B82" s="408"/>
      <c r="C82" s="408"/>
      <c r="D82" s="408"/>
      <c r="E82" s="408"/>
      <c r="F82" s="408"/>
      <c r="G82" s="408"/>
      <c r="H82" s="408"/>
      <c r="I82" s="408"/>
      <c r="J82" s="408"/>
      <c r="K82" s="408"/>
      <c r="L82" s="408"/>
      <c r="M82" s="408"/>
      <c r="N82" s="408"/>
      <c r="O82" s="408"/>
      <c r="P82" s="283"/>
      <c r="Q82" s="284"/>
    </row>
    <row r="83" spans="1:17" ht="63.75">
      <c r="A83" s="321">
        <v>1</v>
      </c>
      <c r="B83" s="378" t="s">
        <v>144</v>
      </c>
      <c r="C83" s="263" t="s">
        <v>145</v>
      </c>
      <c r="D83" s="263" t="s">
        <v>146</v>
      </c>
      <c r="E83" s="263">
        <v>1</v>
      </c>
      <c r="F83" s="263" t="s">
        <v>147</v>
      </c>
      <c r="G83" s="322">
        <v>1100</v>
      </c>
      <c r="H83" s="263" t="s">
        <v>148</v>
      </c>
      <c r="I83" s="323"/>
      <c r="J83" s="324">
        <v>0.05</v>
      </c>
      <c r="K83" s="264">
        <f>I83*(1+J83)</f>
        <v>0</v>
      </c>
      <c r="L83" s="264">
        <f>G83*I83</f>
        <v>0</v>
      </c>
      <c r="M83" s="264">
        <f>L83*(1+J83)</f>
        <v>0</v>
      </c>
      <c r="N83" s="263"/>
      <c r="O83" s="260"/>
      <c r="P83" s="153"/>
      <c r="Q83" s="153"/>
    </row>
    <row r="84" spans="1:17" ht="119.25" customHeight="1">
      <c r="A84" s="325">
        <v>2</v>
      </c>
      <c r="B84" s="373" t="s">
        <v>149</v>
      </c>
      <c r="C84" s="271" t="s">
        <v>124</v>
      </c>
      <c r="D84" s="271" t="s">
        <v>135</v>
      </c>
      <c r="E84" s="271">
        <v>1</v>
      </c>
      <c r="F84" s="271" t="s">
        <v>136</v>
      </c>
      <c r="G84" s="326">
        <v>480</v>
      </c>
      <c r="H84" s="271" t="s">
        <v>148</v>
      </c>
      <c r="I84" s="327"/>
      <c r="J84" s="328">
        <v>0.05</v>
      </c>
      <c r="K84" s="272">
        <f>I84*(1+J84)</f>
        <v>0</v>
      </c>
      <c r="L84" s="272">
        <f>G84*I84</f>
        <v>0</v>
      </c>
      <c r="M84" s="272">
        <f>L84*(1+J84)</f>
        <v>0</v>
      </c>
      <c r="N84" s="271"/>
      <c r="O84" s="329"/>
      <c r="P84" s="158"/>
      <c r="Q84" s="158"/>
    </row>
    <row r="85" spans="1:17" ht="25.5" customHeight="1">
      <c r="A85" s="411" t="s">
        <v>165</v>
      </c>
      <c r="B85" s="412"/>
      <c r="C85" s="276" t="s">
        <v>142</v>
      </c>
      <c r="D85" s="276"/>
      <c r="E85" s="276"/>
      <c r="F85" s="276"/>
      <c r="G85" s="276"/>
      <c r="H85" s="276"/>
      <c r="I85" s="330"/>
      <c r="J85" s="331"/>
      <c r="K85" s="330"/>
      <c r="L85" s="332">
        <f>SUM(L83:L84)</f>
        <v>0</v>
      </c>
      <c r="M85" s="332">
        <f>SUM(M83:M84)</f>
        <v>0</v>
      </c>
      <c r="N85" s="333"/>
      <c r="O85" s="334"/>
      <c r="P85" s="158"/>
      <c r="Q85" s="158"/>
    </row>
    <row r="88" spans="1:17" s="348" customFormat="1" ht="15.75">
      <c r="B88" s="347"/>
      <c r="E88" s="349"/>
      <c r="F88" s="349"/>
      <c r="G88" s="349"/>
      <c r="H88" s="349"/>
      <c r="I88" s="350"/>
      <c r="J88" s="351"/>
      <c r="K88" s="350"/>
      <c r="L88" s="352"/>
      <c r="M88" s="352"/>
      <c r="N88" s="380" t="s">
        <v>150</v>
      </c>
      <c r="O88" s="353"/>
    </row>
  </sheetData>
  <mergeCells count="23">
    <mergeCell ref="A76:O76"/>
    <mergeCell ref="A80:B80"/>
    <mergeCell ref="A82:O82"/>
    <mergeCell ref="A85:B85"/>
    <mergeCell ref="A62:B62"/>
    <mergeCell ref="A64:Q64"/>
    <mergeCell ref="A66:B66"/>
    <mergeCell ref="A68:Q68"/>
    <mergeCell ref="A73:B73"/>
    <mergeCell ref="A74:N74"/>
    <mergeCell ref="A60:Q60"/>
    <mergeCell ref="A3:Q3"/>
    <mergeCell ref="A11:B11"/>
    <mergeCell ref="A13:Q13"/>
    <mergeCell ref="A26:B26"/>
    <mergeCell ref="A28:Q28"/>
    <mergeCell ref="A37:B37"/>
    <mergeCell ref="A39:Q39"/>
    <mergeCell ref="A42:B42"/>
    <mergeCell ref="A44:Q44"/>
    <mergeCell ref="A52:B52"/>
    <mergeCell ref="A58:B58"/>
    <mergeCell ref="A54:B54"/>
  </mergeCells>
  <pageMargins left="0.70866141732283472" right="0.47916666666666669" top="0.74803149606299213" bottom="0.74803149606299213" header="0.31496062992125984" footer="0.31496062992125984"/>
  <pageSetup paperSize="9" scale="70" orientation="landscape" r:id="rId1"/>
  <headerFooter>
    <oddHeader>&amp;L&amp;"Arial Narrow,Pogrubiony"Sprawa 9/2025&amp;C&amp;"Czcionka tekstu podstawowego,Pogrubiony"FORMULARZ CENOWY&amp;R&amp;"Czcionka tekstu podstawowego,Pogrubiony"&amp;14Załącznik nr 1 do SWZ</oddHead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dla DZP </vt:lpstr>
      <vt:lpstr>'dla DZP 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2025-01-30T10:10:41Z</cp:lastPrinted>
  <dcterms:created xsi:type="dcterms:W3CDTF">2024-11-06T09:53:37Z</dcterms:created>
  <dcterms:modified xsi:type="dcterms:W3CDTF">2025-01-30T10:12:20Z</dcterms:modified>
</cp:coreProperties>
</file>