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13-przeglądy budowlane Unia\pytanie po terminie\"/>
    </mc:Choice>
  </mc:AlternateContent>
  <xr:revisionPtr revIDLastSave="0" documentId="13_ncr:1_{F072B37F-F382-41A3-94F8-87801EF41057}" xr6:coauthVersionLast="47" xr6:coauthVersionMax="47" xr10:uidLastSave="{00000000-0000-0000-0000-000000000000}"/>
  <bookViews>
    <workbookView xWindow="-120" yWindow="-120" windowWidth="29040" windowHeight="15720" xr2:uid="{D9F8ABB0-4E90-4CB5-83A7-EF84D539B21C}"/>
  </bookViews>
  <sheets>
    <sheet name="część 1 " sheetId="1" r:id="rId1"/>
    <sheet name="część 2" sheetId="2" r:id="rId2"/>
    <sheet name="część 3" sheetId="3" r:id="rId3"/>
    <sheet name="część 4" sheetId="4" r:id="rId4"/>
    <sheet name="część 5" sheetId="5" r:id="rId5"/>
    <sheet name="część 6" sheetId="6" r:id="rId6"/>
    <sheet name="część 7" sheetId="7" r:id="rId7"/>
    <sheet name="część 8" sheetId="8" r:id="rId8"/>
    <sheet name="część 9" sheetId="9" r:id="rId9"/>
    <sheet name="część 10" sheetId="10" r:id="rId10"/>
    <sheet name="część 11" sheetId="11" r:id="rId11"/>
    <sheet name="część 12" sheetId="12" r:id="rId12"/>
    <sheet name="część 13" sheetId="13" r:id="rId13"/>
    <sheet name="część 14" sheetId="14" r:id="rId14"/>
    <sheet name="część 15" sheetId="15" r:id="rId15"/>
    <sheet name="część 16" sheetId="16" r:id="rId16"/>
    <sheet name="część 17" sheetId="17" r:id="rId17"/>
  </sheets>
  <definedNames>
    <definedName name="_xlnm.Print_Area" localSheetId="0">'część 1 '!$A$1:$G$10</definedName>
    <definedName name="_xlnm.Print_Area" localSheetId="9">'część 10'!$A$1:$I$24</definedName>
    <definedName name="_xlnm.Print_Area" localSheetId="10">'część 11'!$A$1:$G$10</definedName>
    <definedName name="_xlnm.Print_Area" localSheetId="11">'część 12'!$A$1:$G$10</definedName>
    <definedName name="_xlnm.Print_Area" localSheetId="12">'część 13'!$A$1:$G$9</definedName>
    <definedName name="_xlnm.Print_Area" localSheetId="13">'część 14'!$A$1:$G$9</definedName>
    <definedName name="_xlnm.Print_Area" localSheetId="14">'część 15'!$A$1:$G$8</definedName>
    <definedName name="_xlnm.Print_Area" localSheetId="15">'część 16'!$A$1:$G$8</definedName>
    <definedName name="_xlnm.Print_Area" localSheetId="16">'część 17'!$A$1:$G$9</definedName>
    <definedName name="_xlnm.Print_Area" localSheetId="1">'część 2'!$A$1:$G$22</definedName>
    <definedName name="_xlnm.Print_Area" localSheetId="2">'część 3'!$A$1:$G$10</definedName>
    <definedName name="_xlnm.Print_Area" localSheetId="3">'część 4'!$A$1:$G$11</definedName>
    <definedName name="_xlnm.Print_Area" localSheetId="4">'część 5'!$A$1:$G$9</definedName>
    <definedName name="_xlnm.Print_Area" localSheetId="5">'część 6'!$A$1:$G$9</definedName>
    <definedName name="_xlnm.Print_Area" localSheetId="6">'część 7'!$A$1:$G$13</definedName>
    <definedName name="_xlnm.Print_Area" localSheetId="7">'część 8'!$A$1:$G$8</definedName>
    <definedName name="_xlnm.Print_Area" localSheetId="8">'część 9'!$A$1:$G$9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7" l="1"/>
  <c r="G6" i="17" s="1"/>
  <c r="G7" i="17" s="1"/>
  <c r="E5" i="16"/>
  <c r="G5" i="16" s="1"/>
  <c r="G6" i="16" s="1"/>
  <c r="E6" i="15"/>
  <c r="E6" i="14"/>
  <c r="E6" i="13"/>
  <c r="E7" i="12"/>
  <c r="E8" i="11"/>
  <c r="G20" i="10"/>
  <c r="G21" i="10"/>
  <c r="G22" i="10"/>
  <c r="G19" i="10"/>
  <c r="G15" i="10"/>
  <c r="G16" i="10"/>
  <c r="G17" i="10"/>
  <c r="G8" i="10"/>
  <c r="G9" i="10"/>
  <c r="G10" i="10"/>
  <c r="G11" i="10"/>
  <c r="G12" i="10"/>
  <c r="G13" i="10"/>
  <c r="G14" i="10"/>
  <c r="G7" i="10"/>
  <c r="E5" i="9"/>
  <c r="E6" i="8"/>
  <c r="E5" i="8"/>
  <c r="E6" i="7"/>
  <c r="E7" i="7"/>
  <c r="E8" i="7"/>
  <c r="E9" i="7"/>
  <c r="E10" i="7"/>
  <c r="E5" i="7"/>
  <c r="E6" i="6"/>
  <c r="E7" i="6"/>
  <c r="E5" i="6"/>
  <c r="E6" i="5"/>
  <c r="E7" i="4"/>
  <c r="E8" i="4"/>
  <c r="E6" i="4"/>
  <c r="E6" i="3"/>
  <c r="E7" i="3"/>
  <c r="E5" i="3"/>
  <c r="E8" i="2"/>
  <c r="E9" i="2"/>
  <c r="E10" i="2"/>
  <c r="E11" i="2"/>
  <c r="E12" i="2"/>
  <c r="E13" i="2"/>
  <c r="E14" i="2"/>
  <c r="E15" i="2"/>
  <c r="E16" i="2"/>
  <c r="E17" i="2"/>
  <c r="E18" i="2"/>
  <c r="E19" i="2"/>
  <c r="E7" i="2"/>
  <c r="E6" i="1"/>
  <c r="E7" i="17"/>
  <c r="E6" i="16" l="1"/>
  <c r="G6" i="15"/>
  <c r="G7" i="15" s="1"/>
  <c r="E7" i="15"/>
  <c r="G6" i="14"/>
  <c r="G7" i="14" s="1"/>
  <c r="E7" i="14"/>
  <c r="G6" i="13" l="1"/>
  <c r="G7" i="13" s="1"/>
  <c r="E7" i="13"/>
  <c r="G7" i="12" l="1"/>
  <c r="G8" i="12" s="1"/>
  <c r="E8" i="12"/>
  <c r="G8" i="11"/>
  <c r="G9" i="11" s="1"/>
  <c r="E9" i="11"/>
  <c r="I20" i="10"/>
  <c r="I21" i="10"/>
  <c r="I22" i="10"/>
  <c r="I19" i="10"/>
  <c r="I8" i="10"/>
  <c r="I9" i="10"/>
  <c r="I10" i="10"/>
  <c r="I11" i="10"/>
  <c r="I12" i="10"/>
  <c r="I13" i="10"/>
  <c r="I14" i="10"/>
  <c r="I15" i="10"/>
  <c r="I16" i="10"/>
  <c r="I17" i="10"/>
  <c r="I7" i="10"/>
  <c r="G23" i="10"/>
  <c r="G8" i="2"/>
  <c r="G9" i="2"/>
  <c r="G10" i="2"/>
  <c r="G11" i="2"/>
  <c r="G12" i="2"/>
  <c r="G13" i="2"/>
  <c r="G14" i="2"/>
  <c r="G15" i="2"/>
  <c r="G16" i="2"/>
  <c r="G17" i="2"/>
  <c r="G18" i="2"/>
  <c r="G19" i="2"/>
  <c r="G7" i="2"/>
  <c r="G5" i="9"/>
  <c r="G6" i="9" s="1"/>
  <c r="E6" i="9"/>
  <c r="I23" i="10" l="1"/>
  <c r="G6" i="8"/>
  <c r="G5" i="8"/>
  <c r="E7" i="8"/>
  <c r="G7" i="8" l="1"/>
  <c r="G6" i="7"/>
  <c r="G7" i="7"/>
  <c r="G8" i="7"/>
  <c r="G9" i="7"/>
  <c r="G10" i="7"/>
  <c r="G5" i="7"/>
  <c r="E11" i="7"/>
  <c r="G11" i="7" l="1"/>
  <c r="G6" i="6"/>
  <c r="G7" i="6"/>
  <c r="G5" i="6"/>
  <c r="E8" i="6"/>
  <c r="G6" i="5"/>
  <c r="G7" i="5" s="1"/>
  <c r="E7" i="5"/>
  <c r="G7" i="4"/>
  <c r="G8" i="4"/>
  <c r="G6" i="4"/>
  <c r="E9" i="4"/>
  <c r="G6" i="3"/>
  <c r="G7" i="3"/>
  <c r="G5" i="3"/>
  <c r="E8" i="3"/>
  <c r="E20" i="2"/>
  <c r="E7" i="1"/>
  <c r="G8" i="3" l="1"/>
  <c r="G6" i="1"/>
  <c r="G7" i="1" s="1"/>
  <c r="G8" i="6"/>
  <c r="G9" i="4"/>
  <c r="G20" i="2"/>
</calcChain>
</file>

<file path=xl/sharedStrings.xml><?xml version="1.0" encoding="utf-8"?>
<sst xmlns="http://schemas.openxmlformats.org/spreadsheetml/2006/main" count="300" uniqueCount="107">
  <si>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</si>
  <si>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</si>
  <si>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</si>
  <si>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</si>
  <si>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</si>
  <si>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</si>
  <si>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1.</t>
  </si>
  <si>
    <t>WARTOŚĆ ZAMÓWIENIA OGÓŁEM  (cena oferty)</t>
  </si>
  <si>
    <t>Formularz cenowy - załącznik nr 2 do SWZ, załącznik nr 2do Umowy</t>
  </si>
  <si>
    <t xml:space="preserve">Zestaw hydroforowy producent Wilo – 2 komplety </t>
  </si>
  <si>
    <t>2.</t>
  </si>
  <si>
    <t xml:space="preserve">Generator ClO2 producent Watersystem – 2 komplety </t>
  </si>
  <si>
    <t>3.</t>
  </si>
  <si>
    <t xml:space="preserve">Centrala deszczowa producent Watersystem – 1 komplet </t>
  </si>
  <si>
    <t>4.</t>
  </si>
  <si>
    <t xml:space="preserve">Centrala deszczowa sonda hydrostatyczna PLC64 – 1 szt. </t>
  </si>
  <si>
    <t>5.</t>
  </si>
  <si>
    <t>Pompy głębinowe SP zbiornika wody bytowej z falownikami producent Grundfos – 2 szt.</t>
  </si>
  <si>
    <t>6.</t>
  </si>
  <si>
    <t xml:space="preserve">Pompy zatapialne odwodnienie liniowe producent Wilo – 2 szt. </t>
  </si>
  <si>
    <t>7.</t>
  </si>
  <si>
    <t xml:space="preserve">Separator substancji ropopochodnych producent Kessel – 1 komplet </t>
  </si>
  <si>
    <t>8.</t>
  </si>
  <si>
    <t>Pompy Grundfos:
- węzeł ciepła – 4 szt.
- pomieszczenie rozdzielacza – 3 szt.
- pompy belek chłodzących – 2 szt. 
- pompy wody lodowej – 3 szt.
- pompy obsługa szaf precyzyjnych AERMEC – 4 szt.</t>
  </si>
  <si>
    <t>9.</t>
  </si>
  <si>
    <t xml:space="preserve">Moduł c.t, c.o., c.w.u. producent Gebwell – 1 komplet </t>
  </si>
  <si>
    <t>10.</t>
  </si>
  <si>
    <t>Stacja uzdatniania wody w MRI producent VIESSMANN – 1 komplet (przegląd 1/rok)</t>
  </si>
  <si>
    <t>11.</t>
  </si>
  <si>
    <t xml:space="preserve">Pompy zatapialne do wody brudnej producent EBARA – 2 szt. </t>
  </si>
  <si>
    <t>12.</t>
  </si>
  <si>
    <t>Zasobniki c.w.u. producent Galmet – 3 szt.</t>
  </si>
  <si>
    <t>13.</t>
  </si>
  <si>
    <t xml:space="preserve">Układ stabilizacji ciśnienia producent Reflex – 2 komplety </t>
  </si>
  <si>
    <t>Formularz cenowy - załącznik nr 2 do SWZ, załącznik nr 2 do Umowy</t>
  </si>
  <si>
    <t>Część nr 2 – Konserwacja i przeglądy urządzeń i instalacji oraz niezbędne naprawy - instalacja wod-kan. - WCP ul. Wrzoska 1 w Poznaniu.</t>
  </si>
  <si>
    <t xml:space="preserve">Czyszczenie zbiornika wody szarej – 1 szt. </t>
  </si>
  <si>
    <t xml:space="preserve">Czyszczenie zbiornika odwodnienia liniowego – 1 szt. </t>
  </si>
  <si>
    <t>Separator ropopochodnych w strefie dostaw – 1 szt.</t>
  </si>
  <si>
    <t>Część nr 3 – Przeglądy i czyszczenie zbiorników – WCP ul. Wrzoska 1 w Poznaniu.</t>
  </si>
  <si>
    <t xml:space="preserve">System oddymiania ZODIC producent Smay – klatki schodowe 7 kompletów i szyby windowe 2 komplety </t>
  </si>
  <si>
    <t xml:space="preserve">Klapy p.poż. producent Smay </t>
  </si>
  <si>
    <t>System gaszenia gazem producent Savi Technologie</t>
  </si>
  <si>
    <t>Część nr 4 – Konserwacja i przeglądy urządzeń i instalacji oraz niezbędne naprawy - instalacja p.poż. – WCP ul. Wrzoska 1 w Poznaniu</t>
  </si>
  <si>
    <t xml:space="preserve">Jonizatory katalityczne producent ACTIVTEK – 19 szt. (przegląd i wymiana) </t>
  </si>
  <si>
    <t>Część nr 5 – Przeglądy i wymiana (matryc) jonizatorów katalitycznych – WCP ul. Wrzoska 1 w Poznaniu.</t>
  </si>
  <si>
    <t>Roczny przegląd automatyki obiektowej – rozdzielnice piętrowe, sterowniki pokoi łóżkowych, administracja, poradnie specjalistyczne</t>
  </si>
  <si>
    <t>Roczny przegląd automatyki central wentylacyjnych, wentylatorów wyciągowych, integracji z kotłami grzewczymi, nawilżaczami, zładem dystrybucji wody lodowej</t>
  </si>
  <si>
    <t>Roczny przegląd – integracja z systemami trzecimi, serwer BMS, stacja robocza, platforma DESIGO</t>
  </si>
  <si>
    <t>Roczny przegląd przepompowni P1 z układem przepływomierza</t>
  </si>
  <si>
    <t>Roczny przegląd przepompowni P2, P3, P4, P5, P6</t>
  </si>
  <si>
    <t>Roczny przegląd zbiornika retencyjnego</t>
  </si>
  <si>
    <t>Roczny przegląd zbiornika p.poż.</t>
  </si>
  <si>
    <t xml:space="preserve">Roczny przegląd separatora tłuszczu </t>
  </si>
  <si>
    <t>Roczny przegląd separatora substancji ropopochodnych</t>
  </si>
  <si>
    <t>Część nr 7 – Konserwacja i przeglądy urządzeń i instalacji oraz niezbędne naprawy - sieci zewnętrzne – WCP ul. Wrzoska 1 w Poznaniu.</t>
  </si>
  <si>
    <t>Roczny przegląd kotła olejowego wraz z uruchomieniem w sezonie letnim</t>
  </si>
  <si>
    <t xml:space="preserve">Kontrola stanu kotła olejowego </t>
  </si>
  <si>
    <t>Część nr 8 – Konserwacja i przeglądy - kocioł olejowy – Szpital św. Rodziny ul. Jarochowskiego 18 w Poznaniu.</t>
  </si>
  <si>
    <t>Roczny przegląd dwóch zestawów hydroforowych HTDRO – MULTI E3 CRE 3-10 nr fabryczny 96090388 i HYDRO-MDF3-HL10.6/2/2kW nr fabryczny 038/2014</t>
  </si>
  <si>
    <t>Część nr 9 – Przeglądy i naprawy dwóch zestawów hydroforowych wraz z niezbędnymi naprawami - Szpital św. Rodziny ul. Jarochowskiego 18 w Poznaniu.</t>
  </si>
  <si>
    <t>Część nr 1 – Konserwacja i przeglądy urządzeń i instalacji oraz niezbędne naprawy agregaty grzewczo-chłodzące wraz z automatyką oraz instalacja ciepła technologicznego – WCP ul. Wrzoska 1 w Poznaniu</t>
  </si>
  <si>
    <t>Część nr 6 – Przeglądy BMS wraz z rocznym przeglądem automatyki obiektowej wraz z  niezbednymi naprawami – WCP ul. Wrzoska 1 w Poznaniu.</t>
  </si>
  <si>
    <t>Ilość</t>
  </si>
  <si>
    <t>j.m.</t>
  </si>
  <si>
    <t>Wielkopolskie Centrum Pediatrii przy ul. Adama Wrzoska 1 w Poznaniu</t>
  </si>
  <si>
    <t>Drążek izolacyjny symbol H095-1-1200, nr seryjny 1/ 2021 i 2/2021,  data produkcji 4/21</t>
  </si>
  <si>
    <t>szt.</t>
  </si>
  <si>
    <t>Rękawice ELSEC 20 nr 935548, nr 935551, nr 935564, nr 935563</t>
  </si>
  <si>
    <t>pary</t>
  </si>
  <si>
    <t>Rękawice ELSEC 2,5 nr 1026510, nr 1026539, nr 1026595 i nr 1026600</t>
  </si>
  <si>
    <t>Kleszcze izolacyjne typ.KL-30-B Un 30kV,                    nr fabr./rok. Prod. 0043/2020</t>
  </si>
  <si>
    <t>Uziemniacz przenośny lekki U3L-AP1-3/1-17/1-70           
nr fabr. 299/2020, nr fabr. 300/2020</t>
  </si>
  <si>
    <t xml:space="preserve">Jednobiegunowy Akustyczno-Optyczno Wskaźnik napięcia typ.                          JWNd-12/36,  nr fabr. 348,
JWNd-02/1,    nr fabr. 026
JWNd-02/1,    nr fabr. 052
</t>
  </si>
  <si>
    <t>Chodnik elektroinstalacyjny w klasa 2                                      szerokość 1100mm x 4 mb</t>
  </si>
  <si>
    <t>mb.</t>
  </si>
  <si>
    <t>HAK ewakuacyjkny duży  typ. HED-B ,                        Un 30 kV, nr fabr/rok.prod. 0064/2020,</t>
  </si>
  <si>
    <t xml:space="preserve">HAK ewakuacyjkny mały typ. HEM-B ,                        Un 1 kV, 
nr fabr/rok.prod. 0047/2021                               
nr fabr/rok.prod. 0046/2021
</t>
  </si>
  <si>
    <t xml:space="preserve">Obuwie elektroizolacyjne ANTYAMPER nr seryjny   lp.1 – 0015 , lp. 2 0018, lp.1 – 0005,                         lp. 2 -0009 </t>
  </si>
  <si>
    <t>Kalosze : gumowe-obuwie GALMAG elektroizolacyjne Art. 03/A DIELEKTRYK LV Klasa. ( dwie pary) numer.2044, 2045, 2016, 2017</t>
  </si>
  <si>
    <t>Szpital św. Rodziny przy ul. Jarochowskiego 18 w Poznaniu</t>
  </si>
  <si>
    <t>Hak ewakuacyjny mały HEM-B
do 1kV, dł. 930mm</t>
  </si>
  <si>
    <t>Chodnik elektroizolacyjny klasa II : 17kV (AC) i 25,5 5kV (DC) szerokość 1,1 m, gr.6mm</t>
  </si>
  <si>
    <t>Formularz cenowy - załącznik nr 2 do SWZ, załącznik nr 1 do Umowy</t>
  </si>
  <si>
    <t>Rękawice elektroizolacyjne 
ELSEC 2,5kV   klasa 00  rozm. 11            ( lewe, prawe)</t>
  </si>
  <si>
    <t xml:space="preserve">Kalosze elektroizolacyjne 
1 kV Antyamper   klasa 0
Rozmiar 4 (340 mm wewnątrz buta                       42-45)  
</t>
  </si>
  <si>
    <t>Część nr 10 - Świadczenie usług konserwacji, przeglądów, badań okresowych sprzętu dielektrycznego do prac pod napięciem z rozdzielni energii elektrycznej – Szpital WCP ul. Wrzoska 1 oraz  Szpital Św. Rodziny ul. Jarochowskiego 18  w Poznaniu</t>
  </si>
  <si>
    <t>Pomiary rezystancji izolacji i impedancji pętli zwarcia oraz badanie wyłączników różnicowo-prądowych. Łącznie 1316 punktów pomiarowych na 7 kondygnacjach</t>
  </si>
  <si>
    <t>Formularz cenowy - załącznik nr 2 do SWZ, załącznik nr 1do Umowy</t>
  </si>
  <si>
    <t>Część nr 11 - Świadczenie usług konserwacji, przeglądów oraz niezbędnych napraw, pomiarów okresowych w pomieszczeniach wilgotnych – Szpital WCP ul. Wrzoska 1 w Poznaniu,</t>
  </si>
  <si>
    <t>Formularz cenowy - załącznik nr X do SWZ, załącznik nr Y do Umowy</t>
  </si>
  <si>
    <t>Wykonanie pomiarów natężenia oświetlenia awaryjnego i ewakuacyjnego w 1146 pomieszczeniach na 8 kondygnacjach</t>
  </si>
  <si>
    <t>Część nr 12 - Świadczenie usług konserwacji, przeglądów oraz niezbędnych napraw, pomiarów w natężenia oświetlenia awaryjnego i ewakuacyjnego – Szpital WCP ul. Wrzoska 1 w Poznaniu,</t>
  </si>
  <si>
    <t>Pomiar posadzek oraz wykładzin elektroprzewodzących.
Łącznie 81 pomieszczeń na 7 kondygnacjach.</t>
  </si>
  <si>
    <t>Część  nr 13– Świadczenie usług konserwacji, przeglądów oraz niezbędnych napraw, pomiarów posadzek oraz wykładzin elektroprzewodzących – Szpital WCP ul. Wrzoska 1 w Poznaniu</t>
  </si>
  <si>
    <t>Pomiar rezystancji izolacji obwodów gniazd przyłączeniowych, urządzeń i obwodów oświetleniowych oraz impedancji pętli zwarcia gniazd  w pomieszczeniach wilgotnych w pomieszczeniach Szpitala przy ul. Jarochowskiego 18 w Poznaniu
(łącznie około 250 punktów do pomiarów)</t>
  </si>
  <si>
    <t>Pomiar natężenia oświetlenia awaryjnego i ewakuacyjnego w Szpitalu przy ul. Jarochowskiego 18 w Poznaniu
(łącznie punktów pomiarów natężenia - 1211)</t>
  </si>
  <si>
    <t>Część nr 15 - Świadczenie usług konserwacji, przeglądów oraz niezbędnych napraw, pomiarów natężenia oświetlenia – Szpital Św. Rodziny ul. Jarochowskiego 18  w Poznaniu</t>
  </si>
  <si>
    <t xml:space="preserve">Część nr 14  – Świadczenie usług konserwacji, przeglądów oraz niezbędnych napraw, pomiarów okresowych w pomieszczeniach wilgotnych – Szpital Św. Rodziny ul. Jarochowskiego 18  w Poznaniu </t>
  </si>
  <si>
    <r>
      <t>Pomiar wykładziny elektroprzewodzącej w pomieszczeniach Szpitala przy ul. Jarochowskiego 18 w Poznaniu
(łącznie w 3 pomieszczeniach 47 m</t>
    </r>
    <r>
      <rPr>
        <vertAlign val="superscript"/>
        <sz val="11"/>
        <color theme="1"/>
        <rFont val="Arial"/>
        <family val="2"/>
        <charset val="238"/>
      </rPr>
      <t>2</t>
    </r>
    <r>
      <rPr>
        <sz val="11"/>
        <color theme="1"/>
        <rFont val="Arial"/>
        <family val="2"/>
        <charset val="238"/>
      </rPr>
      <t xml:space="preserve">   posadzek)</t>
    </r>
  </si>
  <si>
    <t>Część nr 16 - Świadczenie usług konserwacji, przeglądów, pomiarów wykładziny elektroprzewodzącej– Szpital Św. Rodziny ul. Jarochowskiego 18  w Poznaniu</t>
  </si>
  <si>
    <t>Część nr 17: Świadczenie usług konserwacji, przeglądów, czyszczenia i badań okresowych parametrów trafostacji – Szpital WCP ul. Wrzoska 1 w Poznaniu</t>
  </si>
  <si>
    <t>Cena jednostkowa netto za wykonanie czynności przeglądowo-konserwujących</t>
  </si>
  <si>
    <r>
      <t xml:space="preserve">Wartość netto za wykonanie czynności przeglądowo-konserwujących                  </t>
    </r>
    <r>
      <rPr>
        <b/>
        <sz val="11"/>
        <color theme="1"/>
        <rFont val="Arial"/>
        <family val="2"/>
        <charset val="238"/>
      </rPr>
      <t>( ilość x liczba przeglądów x cena jednostkowa)</t>
    </r>
  </si>
  <si>
    <r>
      <t xml:space="preserve">Cena jednostkowa netto za wykonanie czynności przeglądowo-konserwujących                   </t>
    </r>
    <r>
      <rPr>
        <b/>
        <sz val="11"/>
        <color theme="1"/>
        <rFont val="Arial"/>
        <family val="2"/>
        <charset val="238"/>
      </rPr>
      <t>( za jedno urządzenie)</t>
    </r>
  </si>
  <si>
    <r>
      <t xml:space="preserve">Instalacja ciepła technologicznego - agregaty grzewczo -chłodzące prod. Swegon (5 kompletów) </t>
    </r>
    <r>
      <rPr>
        <strike/>
        <sz val="11"/>
        <color rgb="FFFF0000"/>
        <rFont val="Arial"/>
        <family val="2"/>
        <charset val="238"/>
      </rPr>
      <t>– 81 szt.</t>
    </r>
  </si>
  <si>
    <t>Z M I A 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</si>
</sst>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Arial"/>
      <family val="2"/>
      <charset val="238"/>
    </font>
    <font>
      <strike/>
      <sz val="11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5" xfId="0" applyNumberFormat="1" applyFont="1" applyBorder="1"/>
    <xf numFmtId="10" fontId="1" fillId="0" borderId="5" xfId="0" applyNumberFormat="1" applyFont="1" applyBorder="1"/>
    <xf numFmtId="164" fontId="1" fillId="0" borderId="6" xfId="0" applyNumberFormat="1" applyFont="1" applyBorder="1"/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vertical="center" wrapText="1"/>
    </xf>
    <xf numFmtId="10" fontId="1" fillId="0" borderId="8" xfId="0" applyNumberFormat="1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0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10" fontId="1" fillId="0" borderId="13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10" fontId="1" fillId="0" borderId="13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10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164" fontId="1" fillId="0" borderId="17" xfId="0" applyNumberFormat="1" applyFont="1" applyBorder="1"/>
    <xf numFmtId="10" fontId="1" fillId="0" borderId="17" xfId="0" applyNumberFormat="1" applyFont="1" applyBorder="1"/>
    <xf numFmtId="164" fontId="1" fillId="0" borderId="18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164" fontId="2" fillId="0" borderId="17" xfId="0" applyNumberFormat="1" applyFont="1" applyBorder="1"/>
    <xf numFmtId="10" fontId="2" fillId="0" borderId="17" xfId="0" applyNumberFormat="1" applyFont="1" applyBorder="1"/>
    <xf numFmtId="164" fontId="2" fillId="0" borderId="18" xfId="0" applyNumberFormat="1" applyFont="1" applyBorder="1"/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vertical="center" wrapText="1"/>
    </xf>
    <xf numFmtId="10" fontId="1" fillId="0" borderId="17" xfId="0" applyNumberFormat="1" applyFont="1" applyBorder="1" applyAlignment="1">
      <alignment vertical="center" wrapText="1"/>
    </xf>
    <xf numFmtId="164" fontId="1" fillId="0" borderId="18" xfId="0" applyNumberFormat="1" applyFont="1" applyBorder="1" applyAlignment="1">
      <alignment vertical="center" wrapText="1"/>
    </xf>
    <xf numFmtId="10" fontId="1" fillId="0" borderId="27" xfId="0" applyNumberFormat="1" applyFont="1" applyBorder="1"/>
    <xf numFmtId="164" fontId="1" fillId="0" borderId="28" xfId="0" applyNumberFormat="1" applyFont="1" applyBorder="1"/>
    <xf numFmtId="0" fontId="1" fillId="0" borderId="5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C1FF-43C4-4FC6-8048-29C591245A3D}">
  <dimension ref="A1:K7"/>
  <sheetViews>
    <sheetView tabSelected="1" zoomScaleNormal="100" workbookViewId="0">
      <selection activeCell="C11" sqref="C11"/>
    </sheetView>
  </sheetViews>
  <sheetFormatPr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20.14062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15" x14ac:dyDescent="0.25">
      <c r="C1" s="79" t="s">
        <v>106</v>
      </c>
      <c r="D1" s="78"/>
      <c r="E1" s="78"/>
    </row>
    <row r="2" spans="1:11" ht="15" x14ac:dyDescent="0.25">
      <c r="A2" s="59" t="s">
        <v>8</v>
      </c>
      <c r="B2" s="59"/>
      <c r="C2" s="59"/>
      <c r="D2" s="59"/>
      <c r="E2" s="59"/>
      <c r="F2" s="59"/>
      <c r="G2" s="59"/>
    </row>
    <row r="3" spans="1:11" ht="15" thickBot="1" x14ac:dyDescent="0.25"/>
    <row r="4" spans="1:11" ht="36" customHeight="1" thickBot="1" x14ac:dyDescent="0.3">
      <c r="A4" s="60" t="s">
        <v>61</v>
      </c>
      <c r="B4" s="61"/>
      <c r="C4" s="61"/>
      <c r="D4" s="61"/>
      <c r="E4" s="61"/>
      <c r="F4" s="61"/>
      <c r="G4" s="62"/>
    </row>
    <row r="5" spans="1:11" ht="114.75" thickBot="1" x14ac:dyDescent="0.25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  <c r="H5" s="2"/>
      <c r="I5" s="2"/>
      <c r="J5" s="2"/>
      <c r="K5" s="2"/>
    </row>
    <row r="6" spans="1:11" ht="42.75" x14ac:dyDescent="0.2">
      <c r="A6" s="9" t="s">
        <v>6</v>
      </c>
      <c r="B6" s="10" t="s">
        <v>105</v>
      </c>
      <c r="C6" s="11">
        <v>4</v>
      </c>
      <c r="D6" s="53"/>
      <c r="E6" s="12">
        <f>C6*D6</f>
        <v>0</v>
      </c>
      <c r="F6" s="13"/>
      <c r="G6" s="14">
        <f>E6*(1+F6)</f>
        <v>0</v>
      </c>
      <c r="H6" s="2"/>
      <c r="I6" s="2"/>
      <c r="J6" s="2"/>
      <c r="K6" s="2"/>
    </row>
    <row r="7" spans="1:11" ht="15" thickBot="1" x14ac:dyDescent="0.25">
      <c r="A7" s="63" t="s">
        <v>7</v>
      </c>
      <c r="B7" s="64"/>
      <c r="C7" s="64"/>
      <c r="D7" s="50"/>
      <c r="E7" s="6">
        <f>SUM(E6:E6)</f>
        <v>0</v>
      </c>
      <c r="F7" s="7"/>
      <c r="G7" s="8">
        <f>SUM(G6:G6)</f>
        <v>0</v>
      </c>
    </row>
  </sheetData>
  <mergeCells count="4">
    <mergeCell ref="A2:G2"/>
    <mergeCell ref="A4:G4"/>
    <mergeCell ref="A7:C7"/>
    <mergeCell ref="C1:E1"/>
  </mergeCells>
  <phoneticPr fontId="3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1B11-003D-439D-B1FD-5D446CA71FDE}">
  <dimension ref="A2:G20"/>
  <sheetViews>
    <sheetView view="pageBreakPreview" topLeftCell="A7" zoomScale="60" zoomScaleNormal="100" workbookViewId="0">
      <selection activeCell="D7" sqref="D7"/>
    </sheetView>
  </sheetViews>
  <sheetFormatPr defaultRowHeight="15" x14ac:dyDescent="0.25"/>
  <cols>
    <col min="1" max="1" width="7.28515625" customWidth="1"/>
    <col min="2" max="2" width="24" customWidth="1"/>
    <col min="3" max="4" width="19.140625" customWidth="1"/>
    <col min="5" max="5" width="19.42578125" customWidth="1"/>
    <col min="6" max="6" width="16.140625" customWidth="1"/>
    <col min="7" max="7" width="26.42578125" customWidth="1"/>
  </cols>
  <sheetData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59" t="s">
        <v>34</v>
      </c>
      <c r="B3" s="59"/>
      <c r="C3" s="59"/>
      <c r="D3" s="59"/>
      <c r="E3" s="59"/>
      <c r="F3" s="59"/>
      <c r="G3" s="59"/>
    </row>
    <row r="4" spans="1:7" ht="15.75" thickBot="1" x14ac:dyDescent="0.3">
      <c r="A4" s="1"/>
      <c r="B4" s="1"/>
      <c r="C4" s="1"/>
      <c r="D4" s="1"/>
      <c r="E4" s="1"/>
      <c r="F4" s="1"/>
      <c r="G4" s="1"/>
    </row>
    <row r="5" spans="1:7" ht="68.25" customHeight="1" thickBot="1" x14ac:dyDescent="0.3">
      <c r="A5" s="65" t="s">
        <v>35</v>
      </c>
      <c r="B5" s="66"/>
      <c r="C5" s="66"/>
      <c r="D5" s="66"/>
      <c r="E5" s="66"/>
      <c r="F5" s="66"/>
      <c r="G5" s="67"/>
    </row>
    <row r="6" spans="1:7" ht="72" thickBot="1" x14ac:dyDescent="0.3">
      <c r="A6" s="3" t="s">
        <v>0</v>
      </c>
      <c r="B6" s="4" t="s">
        <v>1</v>
      </c>
      <c r="C6" s="4" t="s">
        <v>2</v>
      </c>
      <c r="D6" s="4" t="s">
        <v>102</v>
      </c>
      <c r="E6" s="4" t="s">
        <v>3</v>
      </c>
      <c r="F6" s="4" t="s">
        <v>4</v>
      </c>
      <c r="G6" s="5" t="s">
        <v>5</v>
      </c>
    </row>
    <row r="7" spans="1:7" ht="43.5" thickBot="1" x14ac:dyDescent="0.3">
      <c r="A7" s="9" t="s">
        <v>6</v>
      </c>
      <c r="B7" s="10" t="s">
        <v>9</v>
      </c>
      <c r="C7" s="11">
        <v>1</v>
      </c>
      <c r="D7" s="53"/>
      <c r="E7" s="12">
        <f>C7*D7</f>
        <v>0</v>
      </c>
      <c r="F7" s="13"/>
      <c r="G7" s="14">
        <f>E7*(1+F7)</f>
        <v>0</v>
      </c>
    </row>
    <row r="8" spans="1:7" ht="43.5" thickBot="1" x14ac:dyDescent="0.3">
      <c r="A8" s="15" t="s">
        <v>10</v>
      </c>
      <c r="B8" s="16" t="s">
        <v>11</v>
      </c>
      <c r="C8" s="17">
        <v>1</v>
      </c>
      <c r="D8" s="54"/>
      <c r="E8" s="12">
        <f t="shared" ref="E8:E19" si="0">C8*D8</f>
        <v>0</v>
      </c>
      <c r="F8" s="18"/>
      <c r="G8" s="14">
        <f t="shared" ref="G8:G19" si="1">E8*(1+F8)</f>
        <v>0</v>
      </c>
    </row>
    <row r="9" spans="1:7" ht="43.5" thickBot="1" x14ac:dyDescent="0.3">
      <c r="A9" s="15" t="s">
        <v>12</v>
      </c>
      <c r="B9" s="16" t="s">
        <v>13</v>
      </c>
      <c r="C9" s="17">
        <v>1</v>
      </c>
      <c r="D9" s="54"/>
      <c r="E9" s="12">
        <f t="shared" si="0"/>
        <v>0</v>
      </c>
      <c r="F9" s="18"/>
      <c r="G9" s="14">
        <f t="shared" si="1"/>
        <v>0</v>
      </c>
    </row>
    <row r="10" spans="1:7" ht="43.5" thickBot="1" x14ac:dyDescent="0.3">
      <c r="A10" s="15" t="s">
        <v>14</v>
      </c>
      <c r="B10" s="16" t="s">
        <v>15</v>
      </c>
      <c r="C10" s="17">
        <v>1</v>
      </c>
      <c r="D10" s="54"/>
      <c r="E10" s="12">
        <f t="shared" si="0"/>
        <v>0</v>
      </c>
      <c r="F10" s="18"/>
      <c r="G10" s="14">
        <f t="shared" si="1"/>
        <v>0</v>
      </c>
    </row>
    <row r="11" spans="1:7" ht="57.75" thickBot="1" x14ac:dyDescent="0.3">
      <c r="A11" s="15" t="s">
        <v>16</v>
      </c>
      <c r="B11" s="16" t="s">
        <v>17</v>
      </c>
      <c r="C11" s="17">
        <v>2</v>
      </c>
      <c r="D11" s="54"/>
      <c r="E11" s="12">
        <f t="shared" si="0"/>
        <v>0</v>
      </c>
      <c r="F11" s="18"/>
      <c r="G11" s="14">
        <f t="shared" si="1"/>
        <v>0</v>
      </c>
    </row>
    <row r="12" spans="1:7" ht="43.5" thickBot="1" x14ac:dyDescent="0.3">
      <c r="A12" s="15" t="s">
        <v>18</v>
      </c>
      <c r="B12" s="16" t="s">
        <v>19</v>
      </c>
      <c r="C12" s="17">
        <v>1</v>
      </c>
      <c r="D12" s="54"/>
      <c r="E12" s="12">
        <f t="shared" si="0"/>
        <v>0</v>
      </c>
      <c r="F12" s="18"/>
      <c r="G12" s="14">
        <f t="shared" si="1"/>
        <v>0</v>
      </c>
    </row>
    <row r="13" spans="1:7" ht="57.75" thickBot="1" x14ac:dyDescent="0.3">
      <c r="A13" s="15" t="s">
        <v>20</v>
      </c>
      <c r="B13" s="16" t="s">
        <v>21</v>
      </c>
      <c r="C13" s="17">
        <v>1</v>
      </c>
      <c r="D13" s="54"/>
      <c r="E13" s="12">
        <f t="shared" si="0"/>
        <v>0</v>
      </c>
      <c r="F13" s="18"/>
      <c r="G13" s="14">
        <f t="shared" si="1"/>
        <v>0</v>
      </c>
    </row>
    <row r="14" spans="1:7" ht="157.5" thickBot="1" x14ac:dyDescent="0.3">
      <c r="A14" s="15" t="s">
        <v>22</v>
      </c>
      <c r="B14" s="16" t="s">
        <v>23</v>
      </c>
      <c r="C14" s="17">
        <v>2</v>
      </c>
      <c r="D14" s="54"/>
      <c r="E14" s="12">
        <f t="shared" si="0"/>
        <v>0</v>
      </c>
      <c r="F14" s="18"/>
      <c r="G14" s="14">
        <f t="shared" si="1"/>
        <v>0</v>
      </c>
    </row>
    <row r="15" spans="1:7" ht="43.5" thickBot="1" x14ac:dyDescent="0.3">
      <c r="A15" s="15" t="s">
        <v>24</v>
      </c>
      <c r="B15" s="16" t="s">
        <v>25</v>
      </c>
      <c r="C15" s="17">
        <v>2</v>
      </c>
      <c r="D15" s="54"/>
      <c r="E15" s="12">
        <f t="shared" si="0"/>
        <v>0</v>
      </c>
      <c r="F15" s="18"/>
      <c r="G15" s="14">
        <f t="shared" si="1"/>
        <v>0</v>
      </c>
    </row>
    <row r="16" spans="1:7" ht="57.75" thickBot="1" x14ac:dyDescent="0.3">
      <c r="A16" s="15" t="s">
        <v>26</v>
      </c>
      <c r="B16" s="16" t="s">
        <v>27</v>
      </c>
      <c r="C16" s="17">
        <v>1</v>
      </c>
      <c r="D16" s="54"/>
      <c r="E16" s="12">
        <f t="shared" si="0"/>
        <v>0</v>
      </c>
      <c r="F16" s="18"/>
      <c r="G16" s="14">
        <f t="shared" si="1"/>
        <v>0</v>
      </c>
    </row>
    <row r="17" spans="1:7" ht="43.5" thickBot="1" x14ac:dyDescent="0.3">
      <c r="A17" s="15" t="s">
        <v>28</v>
      </c>
      <c r="B17" s="16" t="s">
        <v>29</v>
      </c>
      <c r="C17" s="17">
        <v>1</v>
      </c>
      <c r="D17" s="54"/>
      <c r="E17" s="12">
        <f t="shared" si="0"/>
        <v>0</v>
      </c>
      <c r="F17" s="18"/>
      <c r="G17" s="14">
        <f t="shared" si="1"/>
        <v>0</v>
      </c>
    </row>
    <row r="18" spans="1:7" ht="43.5" thickBot="1" x14ac:dyDescent="0.3">
      <c r="A18" s="15" t="s">
        <v>30</v>
      </c>
      <c r="B18" s="16" t="s">
        <v>31</v>
      </c>
      <c r="C18" s="17">
        <v>1</v>
      </c>
      <c r="D18" s="54"/>
      <c r="E18" s="12">
        <f t="shared" si="0"/>
        <v>0</v>
      </c>
      <c r="F18" s="18"/>
      <c r="G18" s="14">
        <f t="shared" si="1"/>
        <v>0</v>
      </c>
    </row>
    <row r="19" spans="1:7" ht="43.5" thickBot="1" x14ac:dyDescent="0.3">
      <c r="A19" s="19" t="s">
        <v>32</v>
      </c>
      <c r="B19" s="20" t="s">
        <v>33</v>
      </c>
      <c r="C19" s="21">
        <v>1</v>
      </c>
      <c r="D19" s="57"/>
      <c r="E19" s="12">
        <f t="shared" si="0"/>
        <v>0</v>
      </c>
      <c r="F19" s="22"/>
      <c r="G19" s="14">
        <f t="shared" si="1"/>
        <v>0</v>
      </c>
    </row>
    <row r="20" spans="1:7" ht="15.75" thickBot="1" x14ac:dyDescent="0.3">
      <c r="A20" s="63" t="s">
        <v>7</v>
      </c>
      <c r="B20" s="64"/>
      <c r="C20" s="64"/>
      <c r="D20" s="50"/>
      <c r="E20" s="6">
        <f>SUM(E7:E19)</f>
        <v>0</v>
      </c>
      <c r="F20" s="7"/>
      <c r="G20" s="8">
        <f>SUM(G7:G19)</f>
        <v>0</v>
      </c>
    </row>
  </sheetData>
  <mergeCells count="3">
    <mergeCell ref="A20:C20"/>
    <mergeCell ref="A3:G3"/>
    <mergeCell ref="A5:G5"/>
  </mergeCells>
  <pageMargins left="0.7" right="0.7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3AC9-5E39-4E48-8A2E-F8AADD1E21DB}">
  <dimension ref="A1:G8"/>
  <sheetViews>
    <sheetView view="pageBreakPreview" zoomScale="60" zoomScaleNormal="100" workbookViewId="0">
      <selection activeCell="D5" sqref="D5:D7"/>
    </sheetView>
  </sheetViews>
  <sheetFormatPr defaultRowHeight="15" x14ac:dyDescent="0.25"/>
  <cols>
    <col min="2" max="2" width="19.140625" customWidth="1"/>
    <col min="3" max="4" width="18.42578125" customWidth="1"/>
    <col min="5" max="5" width="18" customWidth="1"/>
    <col min="6" max="6" width="19.85546875" customWidth="1"/>
    <col min="7" max="7" width="22.28515625" customWidth="1"/>
  </cols>
  <sheetData>
    <row r="1" spans="1:7" x14ac:dyDescent="0.25">
      <c r="A1" s="59" t="s">
        <v>34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Bot="1" x14ac:dyDescent="0.3">
      <c r="A3" s="60" t="s">
        <v>39</v>
      </c>
      <c r="B3" s="61"/>
      <c r="C3" s="61"/>
      <c r="D3" s="61"/>
      <c r="E3" s="61"/>
      <c r="F3" s="61"/>
      <c r="G3" s="62"/>
    </row>
    <row r="4" spans="1:7" ht="86.25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43.5" thickBot="1" x14ac:dyDescent="0.3">
      <c r="A5" s="9" t="s">
        <v>6</v>
      </c>
      <c r="B5" s="10" t="s">
        <v>36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57.75" thickBot="1" x14ac:dyDescent="0.3">
      <c r="A6" s="15" t="s">
        <v>10</v>
      </c>
      <c r="B6" s="16" t="s">
        <v>37</v>
      </c>
      <c r="C6" s="17">
        <v>1</v>
      </c>
      <c r="D6" s="54"/>
      <c r="E6" s="12">
        <f t="shared" ref="E6:E7" si="0">C6*D6</f>
        <v>0</v>
      </c>
      <c r="F6" s="18"/>
      <c r="G6" s="14">
        <f t="shared" ref="G6:G7" si="1">E6*(1+F6)</f>
        <v>0</v>
      </c>
    </row>
    <row r="7" spans="1:7" ht="57.75" thickBot="1" x14ac:dyDescent="0.3">
      <c r="A7" s="19" t="s">
        <v>12</v>
      </c>
      <c r="B7" s="20" t="s">
        <v>38</v>
      </c>
      <c r="C7" s="23">
        <v>1</v>
      </c>
      <c r="D7" s="58"/>
      <c r="E7" s="12">
        <f t="shared" si="0"/>
        <v>0</v>
      </c>
      <c r="F7" s="24"/>
      <c r="G7" s="14">
        <f t="shared" si="1"/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SUM(E5:E7)</f>
        <v>0</v>
      </c>
      <c r="F8" s="7"/>
      <c r="G8" s="8">
        <f>SUM(G5:G7)</f>
        <v>0</v>
      </c>
    </row>
  </sheetData>
  <mergeCells count="3">
    <mergeCell ref="A1:G1"/>
    <mergeCell ref="A3:G3"/>
    <mergeCell ref="A8:C8"/>
  </mergeCells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732B-2490-403F-AE35-DE0696476553}">
  <dimension ref="A1:G9"/>
  <sheetViews>
    <sheetView view="pageBreakPreview" topLeftCell="A4" zoomScale="60" zoomScaleNormal="100" workbookViewId="0">
      <selection activeCell="E8" sqref="E8"/>
    </sheetView>
  </sheetViews>
  <sheetFormatPr defaultRowHeight="15" x14ac:dyDescent="0.25"/>
  <cols>
    <col min="2" max="2" width="15" customWidth="1"/>
    <col min="3" max="4" width="18" customWidth="1"/>
    <col min="5" max="5" width="17.5703125" customWidth="1"/>
    <col min="6" max="6" width="18.5703125" customWidth="1"/>
    <col min="7" max="7" width="27.42578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59" t="s">
        <v>34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32.25" customHeight="1" thickBot="1" x14ac:dyDescent="0.3">
      <c r="A4" s="60" t="s">
        <v>43</v>
      </c>
      <c r="B4" s="61"/>
      <c r="C4" s="61"/>
      <c r="D4" s="61"/>
      <c r="E4" s="61"/>
      <c r="F4" s="61"/>
      <c r="G4" s="62"/>
    </row>
    <row r="5" spans="1:7" ht="86.25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173.25" customHeight="1" thickBot="1" x14ac:dyDescent="0.3">
      <c r="A6" s="9" t="s">
        <v>6</v>
      </c>
      <c r="B6" s="10" t="s">
        <v>40</v>
      </c>
      <c r="C6" s="11">
        <v>1</v>
      </c>
      <c r="D6" s="53"/>
      <c r="E6" s="12">
        <f>C6*D6</f>
        <v>0</v>
      </c>
      <c r="F6" s="13"/>
      <c r="G6" s="14">
        <f>E6*(1+F6)</f>
        <v>0</v>
      </c>
    </row>
    <row r="7" spans="1:7" ht="43.5" thickBot="1" x14ac:dyDescent="0.3">
      <c r="A7" s="15" t="s">
        <v>10</v>
      </c>
      <c r="B7" s="16" t="s">
        <v>41</v>
      </c>
      <c r="C7" s="17">
        <v>1</v>
      </c>
      <c r="D7" s="54"/>
      <c r="E7" s="12">
        <f t="shared" ref="E7:E8" si="0">C7*D7</f>
        <v>0</v>
      </c>
      <c r="F7" s="18"/>
      <c r="G7" s="14">
        <f t="shared" ref="G7:G8" si="1">E7*(1+F7)</f>
        <v>0</v>
      </c>
    </row>
    <row r="8" spans="1:7" ht="90" customHeight="1" thickBot="1" x14ac:dyDescent="0.3">
      <c r="A8" s="19" t="s">
        <v>12</v>
      </c>
      <c r="B8" s="20" t="s">
        <v>42</v>
      </c>
      <c r="C8" s="23">
        <v>2</v>
      </c>
      <c r="D8" s="58"/>
      <c r="E8" s="12">
        <f t="shared" si="0"/>
        <v>0</v>
      </c>
      <c r="F8" s="24"/>
      <c r="G8" s="14">
        <f t="shared" si="1"/>
        <v>0</v>
      </c>
    </row>
    <row r="9" spans="1:7" ht="15.75" thickBot="1" x14ac:dyDescent="0.3">
      <c r="A9" s="63" t="s">
        <v>7</v>
      </c>
      <c r="B9" s="64"/>
      <c r="C9" s="64"/>
      <c r="D9" s="50"/>
      <c r="E9" s="6">
        <f>SUM(E6:E8)</f>
        <v>0</v>
      </c>
      <c r="F9" s="7"/>
      <c r="G9" s="8">
        <f>SUM(G6:G8)</f>
        <v>0</v>
      </c>
    </row>
  </sheetData>
  <mergeCells count="3">
    <mergeCell ref="A2:G2"/>
    <mergeCell ref="A4:G4"/>
    <mergeCell ref="A9:C9"/>
  </mergeCells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7EDA-433E-45DD-975B-E2230D64F660}">
  <dimension ref="A2:G7"/>
  <sheetViews>
    <sheetView view="pageBreakPreview" zoomScale="60" zoomScaleNormal="100" workbookViewId="0">
      <selection activeCell="D6" sqref="D6"/>
    </sheetView>
  </sheetViews>
  <sheetFormatPr defaultRowHeight="15" x14ac:dyDescent="0.25"/>
  <cols>
    <col min="2" max="2" width="17.85546875" customWidth="1"/>
    <col min="3" max="3" width="15" customWidth="1"/>
    <col min="4" max="4" width="17.28515625" customWidth="1"/>
    <col min="5" max="5" width="19.85546875" customWidth="1"/>
    <col min="6" max="6" width="13.140625" customWidth="1"/>
    <col min="7" max="7" width="17.85546875" customWidth="1"/>
  </cols>
  <sheetData>
    <row r="2" spans="1:7" x14ac:dyDescent="0.25">
      <c r="A2" s="59" t="s">
        <v>34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1.25" customHeight="1" thickBot="1" x14ac:dyDescent="0.3">
      <c r="A4" s="60" t="s">
        <v>45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85.5" x14ac:dyDescent="0.25">
      <c r="A6" s="9" t="s">
        <v>6</v>
      </c>
      <c r="B6" s="10" t="s">
        <v>44</v>
      </c>
      <c r="C6" s="11">
        <v>1</v>
      </c>
      <c r="D6" s="53"/>
      <c r="E6" s="12">
        <f>C6*D6</f>
        <v>0</v>
      </c>
      <c r="F6" s="13"/>
      <c r="G6" s="14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7"/>
      <c r="G7" s="8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7120-880C-4322-8724-7743450BC26E}">
  <dimension ref="A1:G8"/>
  <sheetViews>
    <sheetView view="pageBreakPreview" zoomScale="60" zoomScaleNormal="100" workbookViewId="0">
      <selection activeCell="L5" sqref="L5"/>
    </sheetView>
  </sheetViews>
  <sheetFormatPr defaultRowHeight="15" x14ac:dyDescent="0.25"/>
  <cols>
    <col min="2" max="2" width="16.140625" customWidth="1"/>
    <col min="3" max="3" width="13.5703125" customWidth="1"/>
    <col min="4" max="4" width="19" customWidth="1"/>
    <col min="5" max="5" width="17.85546875" customWidth="1"/>
    <col min="6" max="6" width="11.85546875" customWidth="1"/>
    <col min="7" max="7" width="18.140625" customWidth="1"/>
  </cols>
  <sheetData>
    <row r="1" spans="1:7" x14ac:dyDescent="0.25">
      <c r="A1" s="59" t="s">
        <v>34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5.75" customHeight="1" thickBot="1" x14ac:dyDescent="0.3">
      <c r="A3" s="60" t="s">
        <v>62</v>
      </c>
      <c r="B3" s="61"/>
      <c r="C3" s="61"/>
      <c r="D3" s="61"/>
      <c r="E3" s="61"/>
      <c r="F3" s="61"/>
      <c r="G3" s="62"/>
    </row>
    <row r="4" spans="1:7" ht="93" customHeight="1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163.5" customHeight="1" thickBot="1" x14ac:dyDescent="0.3">
      <c r="A5" s="9" t="s">
        <v>6</v>
      </c>
      <c r="B5" s="10" t="s">
        <v>46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200.25" thickBot="1" x14ac:dyDescent="0.3">
      <c r="A6" s="15" t="s">
        <v>10</v>
      </c>
      <c r="B6" s="16" t="s">
        <v>47</v>
      </c>
      <c r="C6" s="17">
        <v>1</v>
      </c>
      <c r="D6" s="54"/>
      <c r="E6" s="12">
        <f t="shared" ref="E6:E7" si="0">C6*D6</f>
        <v>0</v>
      </c>
      <c r="F6" s="18"/>
      <c r="G6" s="14">
        <f t="shared" ref="G6:G7" si="1">E6*(1+F6)</f>
        <v>0</v>
      </c>
    </row>
    <row r="7" spans="1:7" ht="159.75" customHeight="1" thickBot="1" x14ac:dyDescent="0.3">
      <c r="A7" s="19" t="s">
        <v>12</v>
      </c>
      <c r="B7" s="20" t="s">
        <v>48</v>
      </c>
      <c r="C7" s="23">
        <v>1</v>
      </c>
      <c r="D7" s="58"/>
      <c r="E7" s="12">
        <f t="shared" si="0"/>
        <v>0</v>
      </c>
      <c r="F7" s="24"/>
      <c r="G7" s="14">
        <f t="shared" si="1"/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SUM(E5:E7)</f>
        <v>0</v>
      </c>
      <c r="F8" s="7"/>
      <c r="G8" s="8">
        <f>SUM(G5:G7)</f>
        <v>0</v>
      </c>
    </row>
  </sheetData>
  <mergeCells count="3">
    <mergeCell ref="A1:G1"/>
    <mergeCell ref="A3:G3"/>
    <mergeCell ref="A8:C8"/>
  </mergeCells>
  <pageMargins left="0.7" right="0.7" top="0.75" bottom="0.75" header="0.3" footer="0.3"/>
  <pageSetup paperSize="9"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38EE-8029-4942-85D9-6F13346DE70D}">
  <dimension ref="A1:G11"/>
  <sheetViews>
    <sheetView view="pageBreakPreview" topLeftCell="A4" zoomScale="60" zoomScaleNormal="100" workbookViewId="0">
      <selection activeCell="D5" sqref="D5:D10"/>
    </sheetView>
  </sheetViews>
  <sheetFormatPr defaultRowHeight="15" x14ac:dyDescent="0.25"/>
  <cols>
    <col min="2" max="2" width="17.42578125" customWidth="1"/>
    <col min="3" max="3" width="14.7109375" customWidth="1"/>
    <col min="4" max="4" width="19" customWidth="1"/>
    <col min="5" max="5" width="18.5703125" customWidth="1"/>
    <col min="7" max="7" width="18.28515625" customWidth="1"/>
  </cols>
  <sheetData>
    <row r="1" spans="1:7" x14ac:dyDescent="0.25">
      <c r="A1" s="59" t="s">
        <v>34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51.75" customHeight="1" thickBot="1" x14ac:dyDescent="0.3">
      <c r="A3" s="60" t="s">
        <v>55</v>
      </c>
      <c r="B3" s="61"/>
      <c r="C3" s="61"/>
      <c r="D3" s="61"/>
      <c r="E3" s="61"/>
      <c r="F3" s="61"/>
      <c r="G3" s="62"/>
    </row>
    <row r="4" spans="1:7" ht="72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57.75" thickBot="1" x14ac:dyDescent="0.3">
      <c r="A5" s="9" t="s">
        <v>6</v>
      </c>
      <c r="B5" s="10" t="s">
        <v>49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57.75" thickBot="1" x14ac:dyDescent="0.3">
      <c r="A6" s="15" t="s">
        <v>10</v>
      </c>
      <c r="B6" s="16" t="s">
        <v>50</v>
      </c>
      <c r="C6" s="17">
        <v>1</v>
      </c>
      <c r="D6" s="54"/>
      <c r="E6" s="12">
        <f t="shared" ref="E6:E10" si="0">C6*D6</f>
        <v>0</v>
      </c>
      <c r="F6" s="18"/>
      <c r="G6" s="14">
        <f t="shared" ref="G6:G10" si="1">E6*(1+F6)</f>
        <v>0</v>
      </c>
    </row>
    <row r="7" spans="1:7" ht="43.5" thickBot="1" x14ac:dyDescent="0.3">
      <c r="A7" s="15" t="s">
        <v>12</v>
      </c>
      <c r="B7" s="25" t="s">
        <v>51</v>
      </c>
      <c r="C7" s="26">
        <v>1</v>
      </c>
      <c r="D7" s="55"/>
      <c r="E7" s="12">
        <f t="shared" si="0"/>
        <v>0</v>
      </c>
      <c r="F7" s="27"/>
      <c r="G7" s="14">
        <f t="shared" si="1"/>
        <v>0</v>
      </c>
    </row>
    <row r="8" spans="1:7" ht="39" customHeight="1" thickBot="1" x14ac:dyDescent="0.3">
      <c r="A8" s="15" t="s">
        <v>14</v>
      </c>
      <c r="B8" s="25" t="s">
        <v>52</v>
      </c>
      <c r="C8" s="26">
        <v>1</v>
      </c>
      <c r="D8" s="55"/>
      <c r="E8" s="12">
        <f t="shared" si="0"/>
        <v>0</v>
      </c>
      <c r="F8" s="27"/>
      <c r="G8" s="14">
        <f t="shared" si="1"/>
        <v>0</v>
      </c>
    </row>
    <row r="9" spans="1:7" ht="55.5" customHeight="1" thickBot="1" x14ac:dyDescent="0.3">
      <c r="A9" s="15" t="s">
        <v>16</v>
      </c>
      <c r="B9" s="25" t="s">
        <v>53</v>
      </c>
      <c r="C9" s="26">
        <v>1</v>
      </c>
      <c r="D9" s="55"/>
      <c r="E9" s="12">
        <f t="shared" si="0"/>
        <v>0</v>
      </c>
      <c r="F9" s="27"/>
      <c r="G9" s="14">
        <f t="shared" si="1"/>
        <v>0</v>
      </c>
    </row>
    <row r="10" spans="1:7" ht="76.5" customHeight="1" thickBot="1" x14ac:dyDescent="0.3">
      <c r="A10" s="15" t="s">
        <v>18</v>
      </c>
      <c r="B10" s="20" t="s">
        <v>54</v>
      </c>
      <c r="C10" s="23">
        <v>1</v>
      </c>
      <c r="D10" s="58"/>
      <c r="E10" s="12">
        <f t="shared" si="0"/>
        <v>0</v>
      </c>
      <c r="F10" s="24"/>
      <c r="G10" s="14">
        <f t="shared" si="1"/>
        <v>0</v>
      </c>
    </row>
    <row r="11" spans="1:7" ht="15.75" thickBot="1" x14ac:dyDescent="0.3">
      <c r="A11" s="63" t="s">
        <v>7</v>
      </c>
      <c r="B11" s="64"/>
      <c r="C11" s="64"/>
      <c r="D11" s="50"/>
      <c r="E11" s="6">
        <f>SUM(E5:E10)</f>
        <v>0</v>
      </c>
      <c r="F11" s="7"/>
      <c r="G11" s="8">
        <f>SUM(G5:G10)</f>
        <v>0</v>
      </c>
    </row>
  </sheetData>
  <mergeCells count="3">
    <mergeCell ref="A1:G1"/>
    <mergeCell ref="A3:G3"/>
    <mergeCell ref="A11:C11"/>
  </mergeCells>
  <pageMargins left="0.7" right="0.7" top="0.75" bottom="0.75" header="0.3" footer="0.3"/>
  <pageSetup paperSize="9" scale="8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196E-F45A-41B3-9E4C-0393817F5014}">
  <dimension ref="A1:G7"/>
  <sheetViews>
    <sheetView view="pageBreakPreview" zoomScale="60" zoomScaleNormal="100" workbookViewId="0">
      <selection activeCell="D5" sqref="D5:D6"/>
    </sheetView>
  </sheetViews>
  <sheetFormatPr defaultRowHeight="15" x14ac:dyDescent="0.25"/>
  <cols>
    <col min="2" max="2" width="15.5703125" customWidth="1"/>
    <col min="3" max="3" width="15" customWidth="1"/>
    <col min="4" max="4" width="19.42578125" customWidth="1"/>
    <col min="5" max="5" width="16.85546875" customWidth="1"/>
    <col min="7" max="7" width="17.85546875" customWidth="1"/>
  </cols>
  <sheetData>
    <row r="1" spans="1:7" x14ac:dyDescent="0.25">
      <c r="A1" s="59" t="s">
        <v>34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8.75" customHeight="1" thickBot="1" x14ac:dyDescent="0.3">
      <c r="A3" s="60" t="s">
        <v>58</v>
      </c>
      <c r="B3" s="61"/>
      <c r="C3" s="61"/>
      <c r="D3" s="61"/>
      <c r="E3" s="61"/>
      <c r="F3" s="61"/>
      <c r="G3" s="62"/>
    </row>
    <row r="4" spans="1:7" ht="89.25" customHeight="1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100.5" thickBot="1" x14ac:dyDescent="0.3">
      <c r="A5" s="9" t="s">
        <v>6</v>
      </c>
      <c r="B5" s="10" t="s">
        <v>56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29.25" thickBot="1" x14ac:dyDescent="0.3">
      <c r="A6" s="28" t="s">
        <v>10</v>
      </c>
      <c r="B6" s="25" t="s">
        <v>57</v>
      </c>
      <c r="C6" s="26">
        <v>12</v>
      </c>
      <c r="D6" s="55"/>
      <c r="E6" s="12">
        <f>C6*D6</f>
        <v>0</v>
      </c>
      <c r="F6" s="27"/>
      <c r="G6" s="14">
        <f>E6*(1+F6)</f>
        <v>0</v>
      </c>
    </row>
    <row r="7" spans="1:7" ht="15.75" thickBot="1" x14ac:dyDescent="0.3">
      <c r="A7" s="68" t="s">
        <v>7</v>
      </c>
      <c r="B7" s="69"/>
      <c r="C7" s="69"/>
      <c r="D7" s="51"/>
      <c r="E7" s="29">
        <f>SUM(E5:E6)</f>
        <v>0</v>
      </c>
      <c r="F7" s="30"/>
      <c r="G7" s="31">
        <f>SUM(G5:G6)</f>
        <v>0</v>
      </c>
    </row>
  </sheetData>
  <mergeCells count="3">
    <mergeCell ref="A1:G1"/>
    <mergeCell ref="A3:G3"/>
    <mergeCell ref="A7:C7"/>
  </mergeCells>
  <pageMargins left="0.7" right="0.7" top="0.75" bottom="0.75" header="0.3" footer="0.3"/>
  <pageSetup paperSize="9"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BF91-64BD-40A7-9668-5F2C78CF1B0E}">
  <dimension ref="A1:G6"/>
  <sheetViews>
    <sheetView view="pageBreakPreview" zoomScale="60" zoomScaleNormal="100" workbookViewId="0">
      <selection activeCell="D5" sqref="D5"/>
    </sheetView>
  </sheetViews>
  <sheetFormatPr defaultRowHeight="15" x14ac:dyDescent="0.25"/>
  <cols>
    <col min="2" max="2" width="17.28515625" customWidth="1"/>
    <col min="3" max="3" width="14.7109375" customWidth="1"/>
    <col min="4" max="4" width="18.42578125" customWidth="1"/>
    <col min="5" max="5" width="19" customWidth="1"/>
    <col min="6" max="6" width="12.28515625" customWidth="1"/>
    <col min="7" max="7" width="20" customWidth="1"/>
  </cols>
  <sheetData>
    <row r="1" spans="1:7" x14ac:dyDescent="0.25">
      <c r="A1" s="59" t="s">
        <v>34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53.25" customHeight="1" thickBot="1" x14ac:dyDescent="0.3">
      <c r="A3" s="60" t="s">
        <v>60</v>
      </c>
      <c r="B3" s="61"/>
      <c r="C3" s="61"/>
      <c r="D3" s="61"/>
      <c r="E3" s="61"/>
      <c r="F3" s="61"/>
      <c r="G3" s="62"/>
    </row>
    <row r="4" spans="1:7" ht="86.25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198" customHeight="1" thickBot="1" x14ac:dyDescent="0.3">
      <c r="A5" s="9" t="s">
        <v>6</v>
      </c>
      <c r="B5" s="10" t="s">
        <v>59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15.75" thickBot="1" x14ac:dyDescent="0.3">
      <c r="A6" s="68" t="s">
        <v>7</v>
      </c>
      <c r="B6" s="69"/>
      <c r="C6" s="69"/>
      <c r="D6" s="51"/>
      <c r="E6" s="29">
        <f>SUM(E5:E5)</f>
        <v>0</v>
      </c>
      <c r="F6" s="30"/>
      <c r="G6" s="31">
        <f>SUM(G5:G5)</f>
        <v>0</v>
      </c>
    </row>
  </sheetData>
  <mergeCells count="3">
    <mergeCell ref="A1:G1"/>
    <mergeCell ref="A3:G3"/>
    <mergeCell ref="A6:C6"/>
  </mergeCells>
  <pageMargins left="0.7" right="0.7" top="0.75" bottom="0.75" header="0.3" footer="0.3"/>
  <pageSetup paperSize="9" scale="7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3FF7-B74C-4C95-A631-7D10CECFD300}">
  <dimension ref="A2:I23"/>
  <sheetViews>
    <sheetView view="pageBreakPreview" zoomScale="60" zoomScaleNormal="100" workbookViewId="0">
      <selection activeCell="F5" sqref="F5"/>
    </sheetView>
  </sheetViews>
  <sheetFormatPr defaultRowHeight="15" x14ac:dyDescent="0.25"/>
  <cols>
    <col min="2" max="2" width="19.5703125" customWidth="1"/>
    <col min="3" max="3" width="12.7109375" customWidth="1"/>
    <col min="5" max="5" width="16.85546875" customWidth="1"/>
    <col min="6" max="6" width="22.5703125" customWidth="1"/>
    <col min="7" max="7" width="21" customWidth="1"/>
    <col min="9" max="9" width="18.42578125" customWidth="1"/>
  </cols>
  <sheetData>
    <row r="2" spans="1:9" x14ac:dyDescent="0.25">
      <c r="A2" s="59" t="s">
        <v>83</v>
      </c>
      <c r="B2" s="59"/>
      <c r="C2" s="59"/>
      <c r="D2" s="59"/>
      <c r="E2" s="59"/>
      <c r="F2" s="59"/>
      <c r="G2" s="59"/>
      <c r="H2" s="59"/>
      <c r="I2" s="59"/>
    </row>
    <row r="3" spans="1:9" ht="15.75" thickBot="1" x14ac:dyDescent="0.3">
      <c r="A3" s="76"/>
      <c r="B3" s="77"/>
      <c r="C3" s="32"/>
      <c r="D3" s="32"/>
      <c r="E3" s="1"/>
      <c r="F3" s="1"/>
      <c r="G3" s="1"/>
      <c r="H3" s="1"/>
      <c r="I3" s="1"/>
    </row>
    <row r="4" spans="1:9" ht="72.75" customHeight="1" thickBot="1" x14ac:dyDescent="0.3">
      <c r="A4" s="60" t="s">
        <v>86</v>
      </c>
      <c r="B4" s="61"/>
      <c r="C4" s="61"/>
      <c r="D4" s="61"/>
      <c r="E4" s="61"/>
      <c r="F4" s="61"/>
      <c r="G4" s="61"/>
      <c r="H4" s="61"/>
      <c r="I4" s="62"/>
    </row>
    <row r="5" spans="1:9" ht="140.25" customHeight="1" thickBot="1" x14ac:dyDescent="0.3">
      <c r="A5" s="3" t="s">
        <v>0</v>
      </c>
      <c r="B5" s="4" t="s">
        <v>1</v>
      </c>
      <c r="C5" s="4" t="s">
        <v>63</v>
      </c>
      <c r="D5" s="4" t="s">
        <v>64</v>
      </c>
      <c r="E5" s="4" t="s">
        <v>2</v>
      </c>
      <c r="F5" s="4" t="s">
        <v>104</v>
      </c>
      <c r="G5" s="4" t="s">
        <v>103</v>
      </c>
      <c r="H5" s="4" t="s">
        <v>4</v>
      </c>
      <c r="I5" s="5" t="s">
        <v>5</v>
      </c>
    </row>
    <row r="6" spans="1:9" ht="15.75" thickBot="1" x14ac:dyDescent="0.3">
      <c r="A6" s="70" t="s">
        <v>65</v>
      </c>
      <c r="B6" s="71"/>
      <c r="C6" s="71"/>
      <c r="D6" s="71"/>
      <c r="E6" s="71"/>
      <c r="F6" s="71"/>
      <c r="G6" s="71"/>
      <c r="H6" s="71"/>
      <c r="I6" s="72"/>
    </row>
    <row r="7" spans="1:9" ht="91.5" customHeight="1" thickBot="1" x14ac:dyDescent="0.3">
      <c r="A7" s="9" t="s">
        <v>6</v>
      </c>
      <c r="B7" s="33" t="s">
        <v>66</v>
      </c>
      <c r="C7" s="11">
        <v>2</v>
      </c>
      <c r="D7" s="4" t="s">
        <v>67</v>
      </c>
      <c r="E7" s="11">
        <v>1</v>
      </c>
      <c r="F7" s="53"/>
      <c r="G7" s="12">
        <f>C7*E7*F7</f>
        <v>0</v>
      </c>
      <c r="H7" s="13"/>
      <c r="I7" s="14">
        <f>G7*(1+H7)</f>
        <v>0</v>
      </c>
    </row>
    <row r="8" spans="1:9" ht="77.25" customHeight="1" thickBot="1" x14ac:dyDescent="0.3">
      <c r="A8" s="34" t="s">
        <v>10</v>
      </c>
      <c r="B8" s="35" t="s">
        <v>68</v>
      </c>
      <c r="C8" s="36">
        <v>2</v>
      </c>
      <c r="D8" s="17" t="s">
        <v>69</v>
      </c>
      <c r="E8" s="17">
        <v>2</v>
      </c>
      <c r="F8" s="54"/>
      <c r="G8" s="12">
        <f t="shared" ref="G8:G17" si="0">C8*E8*F8</f>
        <v>0</v>
      </c>
      <c r="H8" s="18"/>
      <c r="I8" s="14">
        <f t="shared" ref="I8:I17" si="1">G8*(1+H8)</f>
        <v>0</v>
      </c>
    </row>
    <row r="9" spans="1:9" ht="91.5" customHeight="1" thickBot="1" x14ac:dyDescent="0.3">
      <c r="A9" s="15" t="s">
        <v>12</v>
      </c>
      <c r="B9" s="37" t="s">
        <v>70</v>
      </c>
      <c r="C9" s="17">
        <v>2</v>
      </c>
      <c r="D9" s="17" t="s">
        <v>69</v>
      </c>
      <c r="E9" s="17">
        <v>2</v>
      </c>
      <c r="F9" s="54"/>
      <c r="G9" s="12">
        <f t="shared" si="0"/>
        <v>0</v>
      </c>
      <c r="H9" s="18"/>
      <c r="I9" s="14">
        <f t="shared" si="1"/>
        <v>0</v>
      </c>
    </row>
    <row r="10" spans="1:9" ht="102.75" customHeight="1" thickBot="1" x14ac:dyDescent="0.3">
      <c r="A10" s="15" t="s">
        <v>14</v>
      </c>
      <c r="B10" s="16" t="s">
        <v>71</v>
      </c>
      <c r="C10" s="17">
        <v>1</v>
      </c>
      <c r="D10" s="17" t="s">
        <v>67</v>
      </c>
      <c r="E10" s="17">
        <v>1</v>
      </c>
      <c r="F10" s="54"/>
      <c r="G10" s="12">
        <f t="shared" si="0"/>
        <v>0</v>
      </c>
      <c r="H10" s="18"/>
      <c r="I10" s="14">
        <f t="shared" si="1"/>
        <v>0</v>
      </c>
    </row>
    <row r="11" spans="1:9" ht="96.75" customHeight="1" thickBot="1" x14ac:dyDescent="0.3">
      <c r="A11" s="15" t="s">
        <v>16</v>
      </c>
      <c r="B11" s="16" t="s">
        <v>72</v>
      </c>
      <c r="C11" s="17">
        <v>2</v>
      </c>
      <c r="D11" s="17" t="s">
        <v>67</v>
      </c>
      <c r="E11" s="17">
        <v>1</v>
      </c>
      <c r="F11" s="54"/>
      <c r="G11" s="12">
        <f t="shared" si="0"/>
        <v>0</v>
      </c>
      <c r="H11" s="18"/>
      <c r="I11" s="14">
        <f t="shared" si="1"/>
        <v>0</v>
      </c>
    </row>
    <row r="12" spans="1:9" ht="171.75" thickBot="1" x14ac:dyDescent="0.3">
      <c r="A12" s="15" t="s">
        <v>18</v>
      </c>
      <c r="B12" s="16" t="s">
        <v>73</v>
      </c>
      <c r="C12" s="17">
        <v>3</v>
      </c>
      <c r="D12" s="17" t="s">
        <v>67</v>
      </c>
      <c r="E12" s="17">
        <v>2</v>
      </c>
      <c r="F12" s="54"/>
      <c r="G12" s="12">
        <f t="shared" si="0"/>
        <v>0</v>
      </c>
      <c r="H12" s="18"/>
      <c r="I12" s="14">
        <f t="shared" si="1"/>
        <v>0</v>
      </c>
    </row>
    <row r="13" spans="1:9" ht="100.5" customHeight="1" thickBot="1" x14ac:dyDescent="0.3">
      <c r="A13" s="15" t="s">
        <v>20</v>
      </c>
      <c r="B13" s="16" t="s">
        <v>74</v>
      </c>
      <c r="C13" s="17">
        <v>8</v>
      </c>
      <c r="D13" s="17" t="s">
        <v>75</v>
      </c>
      <c r="E13" s="17">
        <v>1</v>
      </c>
      <c r="F13" s="54"/>
      <c r="G13" s="12">
        <f t="shared" si="0"/>
        <v>0</v>
      </c>
      <c r="H13" s="18"/>
      <c r="I13" s="14">
        <f t="shared" si="1"/>
        <v>0</v>
      </c>
    </row>
    <row r="14" spans="1:9" ht="125.25" customHeight="1" thickBot="1" x14ac:dyDescent="0.3">
      <c r="A14" s="15" t="s">
        <v>22</v>
      </c>
      <c r="B14" s="16" t="s">
        <v>76</v>
      </c>
      <c r="C14" s="17">
        <v>1</v>
      </c>
      <c r="D14" s="17" t="s">
        <v>67</v>
      </c>
      <c r="E14" s="17">
        <v>1</v>
      </c>
      <c r="F14" s="54"/>
      <c r="G14" s="12">
        <f t="shared" si="0"/>
        <v>0</v>
      </c>
      <c r="H14" s="18"/>
      <c r="I14" s="14">
        <f t="shared" si="1"/>
        <v>0</v>
      </c>
    </row>
    <row r="15" spans="1:9" ht="141" customHeight="1" thickBot="1" x14ac:dyDescent="0.3">
      <c r="A15" s="15" t="s">
        <v>24</v>
      </c>
      <c r="B15" s="16" t="s">
        <v>77</v>
      </c>
      <c r="C15" s="17">
        <v>2</v>
      </c>
      <c r="D15" s="17" t="s">
        <v>67</v>
      </c>
      <c r="E15" s="17">
        <v>1</v>
      </c>
      <c r="F15" s="54"/>
      <c r="G15" s="12">
        <f t="shared" si="0"/>
        <v>0</v>
      </c>
      <c r="H15" s="18"/>
      <c r="I15" s="14">
        <f t="shared" si="1"/>
        <v>0</v>
      </c>
    </row>
    <row r="16" spans="1:9" ht="127.5" customHeight="1" thickBot="1" x14ac:dyDescent="0.3">
      <c r="A16" s="15" t="s">
        <v>26</v>
      </c>
      <c r="B16" s="16" t="s">
        <v>78</v>
      </c>
      <c r="C16" s="17">
        <v>2</v>
      </c>
      <c r="D16" s="17" t="s">
        <v>69</v>
      </c>
      <c r="E16" s="17">
        <v>2</v>
      </c>
      <c r="F16" s="54"/>
      <c r="G16" s="12">
        <f t="shared" si="0"/>
        <v>0</v>
      </c>
      <c r="H16" s="18"/>
      <c r="I16" s="14">
        <f t="shared" si="1"/>
        <v>0</v>
      </c>
    </row>
    <row r="17" spans="1:9" ht="138" customHeight="1" thickBot="1" x14ac:dyDescent="0.3">
      <c r="A17" s="28" t="s">
        <v>28</v>
      </c>
      <c r="B17" s="25" t="s">
        <v>79</v>
      </c>
      <c r="C17" s="26">
        <v>2</v>
      </c>
      <c r="D17" s="38" t="s">
        <v>69</v>
      </c>
      <c r="E17" s="26">
        <v>2</v>
      </c>
      <c r="F17" s="55"/>
      <c r="G17" s="12">
        <f t="shared" si="0"/>
        <v>0</v>
      </c>
      <c r="H17" s="27"/>
      <c r="I17" s="14">
        <f t="shared" si="1"/>
        <v>0</v>
      </c>
    </row>
    <row r="18" spans="1:9" ht="15.75" thickBot="1" x14ac:dyDescent="0.3">
      <c r="A18" s="70" t="s">
        <v>80</v>
      </c>
      <c r="B18" s="71"/>
      <c r="C18" s="71"/>
      <c r="D18" s="71"/>
      <c r="E18" s="71"/>
      <c r="F18" s="71"/>
      <c r="G18" s="71"/>
      <c r="H18" s="71"/>
      <c r="I18" s="72"/>
    </row>
    <row r="19" spans="1:9" ht="78" customHeight="1" thickBot="1" x14ac:dyDescent="0.3">
      <c r="A19" s="9" t="s">
        <v>6</v>
      </c>
      <c r="B19" s="10" t="s">
        <v>81</v>
      </c>
      <c r="C19" s="11">
        <v>1</v>
      </c>
      <c r="D19" s="4" t="s">
        <v>67</v>
      </c>
      <c r="E19" s="11">
        <v>1</v>
      </c>
      <c r="F19" s="11"/>
      <c r="G19" s="12">
        <f>C19*E19*F19</f>
        <v>0</v>
      </c>
      <c r="H19" s="13"/>
      <c r="I19" s="14">
        <f>G19*(1+H19)</f>
        <v>0</v>
      </c>
    </row>
    <row r="20" spans="1:9" ht="104.25" customHeight="1" thickBot="1" x14ac:dyDescent="0.3">
      <c r="A20" s="15" t="s">
        <v>10</v>
      </c>
      <c r="B20" s="16" t="s">
        <v>84</v>
      </c>
      <c r="C20" s="17">
        <v>2</v>
      </c>
      <c r="D20" s="17" t="s">
        <v>69</v>
      </c>
      <c r="E20" s="17">
        <v>2</v>
      </c>
      <c r="F20" s="17"/>
      <c r="G20" s="12">
        <f t="shared" ref="G20:G22" si="2">C20*E20*F20</f>
        <v>0</v>
      </c>
      <c r="H20" s="18"/>
      <c r="I20" s="14">
        <f t="shared" ref="I20:I22" si="3">G20*(1+H20)</f>
        <v>0</v>
      </c>
    </row>
    <row r="21" spans="1:9" ht="144" customHeight="1" thickBot="1" x14ac:dyDescent="0.3">
      <c r="A21" s="15" t="s">
        <v>12</v>
      </c>
      <c r="B21" s="16" t="s">
        <v>85</v>
      </c>
      <c r="C21" s="17">
        <v>2</v>
      </c>
      <c r="D21" s="17" t="s">
        <v>69</v>
      </c>
      <c r="E21" s="17">
        <v>2</v>
      </c>
      <c r="F21" s="17"/>
      <c r="G21" s="12">
        <f t="shared" si="2"/>
        <v>0</v>
      </c>
      <c r="H21" s="18"/>
      <c r="I21" s="14">
        <f t="shared" si="3"/>
        <v>0</v>
      </c>
    </row>
    <row r="22" spans="1:9" ht="114.75" customHeight="1" thickBot="1" x14ac:dyDescent="0.3">
      <c r="A22" s="19" t="s">
        <v>14</v>
      </c>
      <c r="B22" s="20" t="s">
        <v>82</v>
      </c>
      <c r="C22" s="23">
        <v>3</v>
      </c>
      <c r="D22" s="38" t="s">
        <v>67</v>
      </c>
      <c r="E22" s="23">
        <v>1</v>
      </c>
      <c r="F22" s="23"/>
      <c r="G22" s="12">
        <f t="shared" si="2"/>
        <v>0</v>
      </c>
      <c r="H22" s="24"/>
      <c r="I22" s="14">
        <f t="shared" si="3"/>
        <v>0</v>
      </c>
    </row>
    <row r="23" spans="1:9" ht="15.75" thickBot="1" x14ac:dyDescent="0.3">
      <c r="A23" s="73" t="s">
        <v>7</v>
      </c>
      <c r="B23" s="74"/>
      <c r="C23" s="74"/>
      <c r="D23" s="74"/>
      <c r="E23" s="75"/>
      <c r="F23" s="52"/>
      <c r="G23" s="39">
        <f>SUM(G7:G22)</f>
        <v>0</v>
      </c>
      <c r="H23" s="40"/>
      <c r="I23" s="41">
        <f>SUM(I7:I22)</f>
        <v>0</v>
      </c>
    </row>
  </sheetData>
  <mergeCells count="6">
    <mergeCell ref="A2:I2"/>
    <mergeCell ref="A4:I4"/>
    <mergeCell ref="A6:I6"/>
    <mergeCell ref="A18:I18"/>
    <mergeCell ref="A23:E23"/>
    <mergeCell ref="A3:B3"/>
  </mergeCells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7219A-F7C7-49CE-87A5-9802AB04176B}">
  <dimension ref="A3:G9"/>
  <sheetViews>
    <sheetView view="pageBreakPreview" topLeftCell="A4" zoomScale="60" zoomScaleNormal="100" workbookViewId="0">
      <selection activeCell="E9" sqref="E9"/>
    </sheetView>
  </sheetViews>
  <sheetFormatPr defaultRowHeight="15" x14ac:dyDescent="0.25"/>
  <cols>
    <col min="2" max="2" width="23.5703125" customWidth="1"/>
    <col min="3" max="4" width="16" customWidth="1"/>
    <col min="5" max="5" width="18.42578125" customWidth="1"/>
    <col min="7" max="7" width="28.140625" customWidth="1"/>
  </cols>
  <sheetData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59" t="s">
        <v>88</v>
      </c>
      <c r="B4" s="59"/>
      <c r="C4" s="59"/>
      <c r="D4" s="59"/>
      <c r="E4" s="59"/>
      <c r="F4" s="59"/>
      <c r="G4" s="59"/>
    </row>
    <row r="5" spans="1:7" ht="15.75" thickBot="1" x14ac:dyDescent="0.3">
      <c r="A5" s="1"/>
      <c r="B5" s="1"/>
      <c r="C5" s="1"/>
      <c r="D5" s="1"/>
      <c r="E5" s="1"/>
      <c r="F5" s="1"/>
      <c r="G5" s="1"/>
    </row>
    <row r="6" spans="1:7" ht="60.75" customHeight="1" thickBot="1" x14ac:dyDescent="0.3">
      <c r="A6" s="60" t="s">
        <v>89</v>
      </c>
      <c r="B6" s="61"/>
      <c r="C6" s="61"/>
      <c r="D6" s="61"/>
      <c r="E6" s="61"/>
      <c r="F6" s="61"/>
      <c r="G6" s="62"/>
    </row>
    <row r="7" spans="1:7" ht="114.75" thickBot="1" x14ac:dyDescent="0.3">
      <c r="A7" s="3" t="s">
        <v>0</v>
      </c>
      <c r="B7" s="4" t="s">
        <v>1</v>
      </c>
      <c r="C7" s="4" t="s">
        <v>2</v>
      </c>
      <c r="D7" s="4" t="s">
        <v>102</v>
      </c>
      <c r="E7" s="4" t="s">
        <v>3</v>
      </c>
      <c r="F7" s="4" t="s">
        <v>4</v>
      </c>
      <c r="G7" s="5" t="s">
        <v>5</v>
      </c>
    </row>
    <row r="8" spans="1:7" ht="177" customHeight="1" x14ac:dyDescent="0.25">
      <c r="A8" s="9" t="s">
        <v>6</v>
      </c>
      <c r="B8" s="10" t="s">
        <v>87</v>
      </c>
      <c r="C8" s="11">
        <v>1</v>
      </c>
      <c r="D8" s="53"/>
      <c r="E8" s="12">
        <f>C8*D8</f>
        <v>0</v>
      </c>
      <c r="F8" s="13"/>
      <c r="G8" s="14">
        <f>E8*(1+F8)</f>
        <v>0</v>
      </c>
    </row>
    <row r="9" spans="1:7" ht="15.75" thickBot="1" x14ac:dyDescent="0.3">
      <c r="A9" s="63" t="s">
        <v>7</v>
      </c>
      <c r="B9" s="64"/>
      <c r="C9" s="64"/>
      <c r="D9" s="50"/>
      <c r="E9" s="6">
        <f>SUM(E8:E8)</f>
        <v>0</v>
      </c>
      <c r="F9" s="7"/>
      <c r="G9" s="8">
        <f>SUM(G8:G8)</f>
        <v>0</v>
      </c>
    </row>
  </sheetData>
  <mergeCells count="3">
    <mergeCell ref="A4:G4"/>
    <mergeCell ref="A6:G6"/>
    <mergeCell ref="A9:C9"/>
  </mergeCells>
  <pageMargins left="0.7" right="0.7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C56D7-55EA-4C95-98C0-F1F8B2C3B07D}">
  <dimension ref="A2:G8"/>
  <sheetViews>
    <sheetView view="pageBreakPreview" zoomScale="60" zoomScaleNormal="100" workbookViewId="0">
      <selection activeCell="E8" sqref="E8"/>
    </sheetView>
  </sheetViews>
  <sheetFormatPr defaultRowHeight="15" x14ac:dyDescent="0.25"/>
  <cols>
    <col min="1" max="1" width="14.28515625" customWidth="1"/>
    <col min="2" max="2" width="18.28515625" customWidth="1"/>
    <col min="3" max="4" width="19.85546875" customWidth="1"/>
    <col min="5" max="5" width="18.140625" customWidth="1"/>
    <col min="7" max="7" width="27.85546875" customWidth="1"/>
  </cols>
  <sheetData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59" t="s">
        <v>83</v>
      </c>
      <c r="B3" s="59"/>
      <c r="C3" s="59"/>
      <c r="D3" s="59"/>
      <c r="E3" s="59"/>
      <c r="F3" s="59"/>
      <c r="G3" s="59"/>
    </row>
    <row r="4" spans="1:7" ht="15.75" thickBot="1" x14ac:dyDescent="0.3">
      <c r="A4" s="1"/>
      <c r="B4" s="1"/>
      <c r="C4" s="1"/>
      <c r="D4" s="1"/>
      <c r="E4" s="1"/>
      <c r="F4" s="1"/>
      <c r="G4" s="1"/>
    </row>
    <row r="5" spans="1:7" ht="39" customHeight="1" thickBot="1" x14ac:dyDescent="0.3">
      <c r="A5" s="60" t="s">
        <v>92</v>
      </c>
      <c r="B5" s="61"/>
      <c r="C5" s="61"/>
      <c r="D5" s="61"/>
      <c r="E5" s="61"/>
      <c r="F5" s="61"/>
      <c r="G5" s="62"/>
    </row>
    <row r="6" spans="1:7" ht="85.5" customHeight="1" thickBot="1" x14ac:dyDescent="0.3">
      <c r="A6" s="3" t="s">
        <v>0</v>
      </c>
      <c r="B6" s="4" t="s">
        <v>1</v>
      </c>
      <c r="C6" s="4" t="s">
        <v>2</v>
      </c>
      <c r="D6" s="4" t="s">
        <v>102</v>
      </c>
      <c r="E6" s="4" t="s">
        <v>3</v>
      </c>
      <c r="F6" s="4" t="s">
        <v>4</v>
      </c>
      <c r="G6" s="5" t="s">
        <v>5</v>
      </c>
    </row>
    <row r="7" spans="1:7" ht="155.25" customHeight="1" thickBot="1" x14ac:dyDescent="0.3">
      <c r="A7" s="42" t="s">
        <v>6</v>
      </c>
      <c r="B7" s="43" t="s">
        <v>91</v>
      </c>
      <c r="C7" s="44">
        <v>1</v>
      </c>
      <c r="D7" s="56"/>
      <c r="E7" s="45">
        <f>C7*D7</f>
        <v>0</v>
      </c>
      <c r="F7" s="46"/>
      <c r="G7" s="47">
        <f>E7*(1+F7)</f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SUM(E7:E7)</f>
        <v>0</v>
      </c>
      <c r="F8" s="48"/>
      <c r="G8" s="49">
        <f>SUM(G7:G7)</f>
        <v>0</v>
      </c>
    </row>
  </sheetData>
  <mergeCells count="3">
    <mergeCell ref="A3:G3"/>
    <mergeCell ref="A5:G5"/>
    <mergeCell ref="A8:C8"/>
  </mergeCells>
  <pageMargins left="0.7" right="0.7" top="0.75" bottom="0.75" header="0.3" footer="0.3"/>
  <pageSetup paperSize="9" scale="6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AB9D-D984-4A4B-A752-FD3A43414999}">
  <dimension ref="A2:G7"/>
  <sheetViews>
    <sheetView view="pageBreakPreview" zoomScale="60" zoomScaleNormal="100" workbookViewId="0">
      <selection activeCell="E7" sqref="E7"/>
    </sheetView>
  </sheetViews>
  <sheetFormatPr defaultRowHeight="15" x14ac:dyDescent="0.25"/>
  <cols>
    <col min="2" max="2" width="17.7109375" customWidth="1"/>
    <col min="3" max="4" width="16.85546875" customWidth="1"/>
    <col min="5" max="5" width="18.7109375" customWidth="1"/>
    <col min="7" max="7" width="17.5703125" customWidth="1"/>
  </cols>
  <sheetData>
    <row r="2" spans="1:7" x14ac:dyDescent="0.25">
      <c r="A2" s="59" t="s">
        <v>88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5.75" customHeight="1" thickBot="1" x14ac:dyDescent="0.3">
      <c r="A4" s="60" t="s">
        <v>94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100.5" thickBot="1" x14ac:dyDescent="0.3">
      <c r="A6" s="42" t="s">
        <v>6</v>
      </c>
      <c r="B6" s="43" t="s">
        <v>93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8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F9D9-CBBF-4FA3-A4B7-050E44F8B2D6}">
  <dimension ref="A2:G7"/>
  <sheetViews>
    <sheetView view="pageBreakPreview" topLeftCell="A2" zoomScale="60" zoomScaleNormal="100" workbookViewId="0">
      <selection activeCell="E7" sqref="E7"/>
    </sheetView>
  </sheetViews>
  <sheetFormatPr defaultRowHeight="15" x14ac:dyDescent="0.25"/>
  <cols>
    <col min="1" max="1" width="10.140625" customWidth="1"/>
    <col min="2" max="2" width="27" customWidth="1"/>
    <col min="3" max="4" width="15.7109375" customWidth="1"/>
    <col min="5" max="5" width="16.85546875" customWidth="1"/>
    <col min="7" max="7" width="16.7109375" customWidth="1"/>
  </cols>
  <sheetData>
    <row r="2" spans="1:7" x14ac:dyDescent="0.25">
      <c r="A2" s="59" t="s">
        <v>83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60.75" customHeight="1" thickBot="1" x14ac:dyDescent="0.3">
      <c r="A4" s="60" t="s">
        <v>98</v>
      </c>
      <c r="B4" s="61"/>
      <c r="C4" s="61"/>
      <c r="D4" s="61"/>
      <c r="E4" s="61"/>
      <c r="F4" s="61"/>
      <c r="G4" s="62"/>
    </row>
    <row r="5" spans="1:7" ht="112.5" customHeight="1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200.25" thickBot="1" x14ac:dyDescent="0.3">
      <c r="A6" s="42" t="s">
        <v>6</v>
      </c>
      <c r="B6" s="43" t="s">
        <v>95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43E76-8EFB-488F-8301-17320C598C12}">
  <dimension ref="A2:G7"/>
  <sheetViews>
    <sheetView view="pageBreakPreview" topLeftCell="A4" zoomScale="60" zoomScaleNormal="100" workbookViewId="0">
      <selection activeCell="E7" sqref="E7"/>
    </sheetView>
  </sheetViews>
  <sheetFormatPr defaultRowHeight="15" x14ac:dyDescent="0.25"/>
  <cols>
    <col min="2" max="2" width="19.5703125" customWidth="1"/>
    <col min="3" max="3" width="14.85546875" customWidth="1"/>
    <col min="4" max="4" width="17.28515625" customWidth="1"/>
    <col min="5" max="5" width="20.28515625" customWidth="1"/>
    <col min="7" max="7" width="23.42578125" customWidth="1"/>
  </cols>
  <sheetData>
    <row r="2" spans="1:7" x14ac:dyDescent="0.25">
      <c r="A2" s="59" t="s">
        <v>90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1.25" customHeight="1" thickBot="1" x14ac:dyDescent="0.3">
      <c r="A4" s="60" t="s">
        <v>97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143.25" thickBot="1" x14ac:dyDescent="0.3">
      <c r="A6" s="42" t="s">
        <v>6</v>
      </c>
      <c r="B6" s="43" t="s">
        <v>96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70B5-8930-4AEC-BAE0-14DA6B67E557}">
  <dimension ref="A1:G6"/>
  <sheetViews>
    <sheetView view="pageBreakPreview" zoomScale="60" zoomScaleNormal="100" workbookViewId="0">
      <selection activeCell="E6" sqref="E6"/>
    </sheetView>
  </sheetViews>
  <sheetFormatPr defaultRowHeight="15" x14ac:dyDescent="0.25"/>
  <cols>
    <col min="1" max="1" width="12.42578125" customWidth="1"/>
    <col min="2" max="2" width="25.28515625" customWidth="1"/>
    <col min="3" max="3" width="13.85546875" customWidth="1"/>
    <col min="4" max="4" width="17.42578125" customWidth="1"/>
    <col min="5" max="5" width="17.7109375" customWidth="1"/>
    <col min="7" max="7" width="17" customWidth="1"/>
  </cols>
  <sheetData>
    <row r="1" spans="1:7" x14ac:dyDescent="0.25">
      <c r="A1" s="59" t="s">
        <v>83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3.5" customHeight="1" thickBot="1" x14ac:dyDescent="0.3">
      <c r="A3" s="60" t="s">
        <v>100</v>
      </c>
      <c r="B3" s="61"/>
      <c r="C3" s="61"/>
      <c r="D3" s="61"/>
      <c r="E3" s="61"/>
      <c r="F3" s="61"/>
      <c r="G3" s="62"/>
    </row>
    <row r="4" spans="1:7" ht="100.5" thickBot="1" x14ac:dyDescent="0.3">
      <c r="A4" s="3" t="s">
        <v>0</v>
      </c>
      <c r="B4" s="4" t="s">
        <v>1</v>
      </c>
      <c r="C4" s="4" t="s">
        <v>2</v>
      </c>
      <c r="D4" s="4" t="s">
        <v>102</v>
      </c>
      <c r="E4" s="4" t="s">
        <v>3</v>
      </c>
      <c r="F4" s="4" t="s">
        <v>4</v>
      </c>
      <c r="G4" s="5" t="s">
        <v>5</v>
      </c>
    </row>
    <row r="5" spans="1:7" ht="131.25" thickBot="1" x14ac:dyDescent="0.3">
      <c r="A5" s="42" t="s">
        <v>6</v>
      </c>
      <c r="B5" s="43" t="s">
        <v>99</v>
      </c>
      <c r="C5" s="44">
        <v>1</v>
      </c>
      <c r="D5" s="56"/>
      <c r="E5" s="45">
        <f>C5*D5</f>
        <v>0</v>
      </c>
      <c r="F5" s="46"/>
      <c r="G5" s="47">
        <f>E5*(1+F5)</f>
        <v>0</v>
      </c>
    </row>
    <row r="6" spans="1:7" ht="15.75" thickBot="1" x14ac:dyDescent="0.3">
      <c r="A6" s="63" t="s">
        <v>7</v>
      </c>
      <c r="B6" s="64"/>
      <c r="C6" s="64"/>
      <c r="D6" s="50"/>
      <c r="E6" s="6">
        <f>SUM(E5:E5)</f>
        <v>0</v>
      </c>
      <c r="F6" s="48"/>
      <c r="G6" s="49">
        <f>SUM(G5:G5)</f>
        <v>0</v>
      </c>
    </row>
  </sheetData>
  <mergeCells count="3">
    <mergeCell ref="A1:G1"/>
    <mergeCell ref="A3:G3"/>
    <mergeCell ref="A6:C6"/>
  </mergeCells>
  <pageMargins left="0.7" right="0.7" top="0.75" bottom="0.75" header="0.3" footer="0.3"/>
  <pageSetup paperSize="9" scale="7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9801C-F0D4-4291-BD5B-27606E7A30FB}">
  <dimension ref="A2:G7"/>
  <sheetViews>
    <sheetView view="pageBreakPreview" zoomScale="60" zoomScaleNormal="100" workbookViewId="0">
      <selection activeCell="E7" sqref="E7"/>
    </sheetView>
  </sheetViews>
  <sheetFormatPr defaultRowHeight="15" x14ac:dyDescent="0.25"/>
  <cols>
    <col min="2" max="2" width="19.42578125" customWidth="1"/>
    <col min="3" max="4" width="17.140625" customWidth="1"/>
    <col min="5" max="5" width="20.5703125" customWidth="1"/>
    <col min="7" max="7" width="18.140625" customWidth="1"/>
  </cols>
  <sheetData>
    <row r="2" spans="1:7" x14ac:dyDescent="0.25">
      <c r="A2" s="59" t="s">
        <v>83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37.5" customHeight="1" thickBot="1" x14ac:dyDescent="0.3">
      <c r="A4" s="60" t="s">
        <v>101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102</v>
      </c>
      <c r="E5" s="4" t="s">
        <v>3</v>
      </c>
      <c r="F5" s="4" t="s">
        <v>4</v>
      </c>
      <c r="G5" s="5" t="s">
        <v>5</v>
      </c>
    </row>
    <row r="6" spans="1:7" ht="265.5" customHeight="1" thickBot="1" x14ac:dyDescent="0.3">
      <c r="A6" s="42" t="s">
        <v>6</v>
      </c>
      <c r="B6" s="43" t="s">
        <v>99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Nazwane zakresy</vt:lpstr>
      </vt:variant>
      <vt:variant>
        <vt:i4>17</vt:i4>
      </vt:variant>
    </vt:vector>
  </HeadingPairs>
  <TitlesOfParts>
    <vt:vector size="34" baseType="lpstr">
      <vt:lpstr>część 1 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część 10</vt:lpstr>
      <vt:lpstr>część 11</vt:lpstr>
      <vt:lpstr>część 12</vt:lpstr>
      <vt:lpstr>część 13</vt:lpstr>
      <vt:lpstr>część 14</vt:lpstr>
      <vt:lpstr>część 15</vt:lpstr>
      <vt:lpstr>część 16</vt:lpstr>
      <vt:lpstr>część 17</vt:lpstr>
      <vt:lpstr>'część 1 '!Obszar_wydruku</vt:lpstr>
      <vt:lpstr>'część 10'!Obszar_wydruku</vt:lpstr>
      <vt:lpstr>'część 11'!Obszar_wydruku</vt:lpstr>
      <vt:lpstr>'część 12'!Obszar_wydruku</vt:lpstr>
      <vt:lpstr>'część 13'!Obszar_wydruku</vt:lpstr>
      <vt:lpstr>'część 14'!Obszar_wydruku</vt:lpstr>
      <vt:lpstr>'część 15'!Obszar_wydruku</vt:lpstr>
      <vt:lpstr>'część 16'!Obszar_wydruku</vt:lpstr>
      <vt:lpstr>'część 17'!Obszar_wydruku</vt:lpstr>
      <vt:lpstr>'część 2'!Obszar_wydruku</vt:lpstr>
      <vt:lpstr>'część 3'!Obszar_wydruku</vt:lpstr>
      <vt:lpstr>'część 4'!Obszar_wydruku</vt:lpstr>
      <vt:lpstr>'część 5'!Obszar_wydruku</vt:lpstr>
      <vt:lpstr>'część 6'!Obszar_wydruku</vt:lpstr>
      <vt:lpstr>'część 7'!Obszar_wydruku</vt:lpstr>
      <vt:lpstr>'część 8'!Obszar_wydruku</vt:lpstr>
      <vt:lpstr>'część 9'!Obszar_wydruku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Agata Szulczyk</cp:lastModifiedBy>
  <cp:lastPrinted>2024-12-30T12:00:25Z</cp:lastPrinted>
  <dcterms:created xsi:type="dcterms:W3CDTF">2024-11-29T12:55:32Z</dcterms:created>
  <dcterms:modified xsi:type="dcterms:W3CDTF">2025-01-28T13:56:21Z</dcterms:modified>
</cp:coreProperties>
</file>