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ragi\07-płyny infuzyjne\do weryfikacji płyny infuzyjne\"/>
    </mc:Choice>
  </mc:AlternateContent>
  <xr:revisionPtr revIDLastSave="0" documentId="13_ncr:1_{2520C946-7507-457E-8A53-D65EEAC952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mówienie częściowe nr 1" sheetId="1" r:id="rId1"/>
    <sheet name="Zamówienie częściowe nr 2 " sheetId="2" r:id="rId2"/>
    <sheet name="Zamówienie częściowe nr 3 " sheetId="3" r:id="rId3"/>
    <sheet name="Zamówienie częściowe nr 4 " sheetId="4" r:id="rId4"/>
    <sheet name="Zamówienie częściowe nr 5" sheetId="5" r:id="rId5"/>
    <sheet name="Zamówienie częściowe nr 6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6" l="1"/>
  <c r="H9" i="6" s="1"/>
  <c r="F10" i="6"/>
  <c r="H10" i="6" s="1"/>
  <c r="F11" i="6"/>
  <c r="H11" i="6" s="1"/>
  <c r="F12" i="6"/>
  <c r="H12" i="6" s="1"/>
  <c r="F13" i="6"/>
  <c r="F14" i="6"/>
  <c r="F15" i="6"/>
  <c r="H15" i="6" s="1"/>
  <c r="F16" i="6"/>
  <c r="F17" i="6"/>
  <c r="F18" i="6"/>
  <c r="F19" i="6"/>
  <c r="F20" i="6"/>
  <c r="H20" i="6" s="1"/>
  <c r="F21" i="6"/>
  <c r="H21" i="6" s="1"/>
  <c r="F22" i="6"/>
  <c r="H22" i="6" s="1"/>
  <c r="F23" i="6"/>
  <c r="H23" i="6" s="1"/>
  <c r="F24" i="6"/>
  <c r="H24" i="6" s="1"/>
  <c r="F8" i="6"/>
  <c r="H8" i="6" s="1"/>
  <c r="F10" i="5"/>
  <c r="H10" i="5" s="1"/>
  <c r="F11" i="5"/>
  <c r="H11" i="5" s="1"/>
  <c r="F12" i="5"/>
  <c r="H12" i="5" s="1"/>
  <c r="F13" i="5"/>
  <c r="H13" i="5" s="1"/>
  <c r="F14" i="5"/>
  <c r="F15" i="5"/>
  <c r="F16" i="5"/>
  <c r="F17" i="5"/>
  <c r="F18" i="5"/>
  <c r="F19" i="5"/>
  <c r="F20" i="5"/>
  <c r="F21" i="5"/>
  <c r="F22" i="5"/>
  <c r="H22" i="5" s="1"/>
  <c r="F23" i="5"/>
  <c r="H23" i="5" s="1"/>
  <c r="F24" i="5"/>
  <c r="H24" i="5" s="1"/>
  <c r="F25" i="5"/>
  <c r="H25" i="5" s="1"/>
  <c r="F9" i="5"/>
  <c r="H9" i="5" s="1"/>
  <c r="F8" i="4"/>
  <c r="H8" i="4" s="1"/>
  <c r="F9" i="4"/>
  <c r="H9" i="4" s="1"/>
  <c r="F7" i="4"/>
  <c r="F7" i="3"/>
  <c r="H7" i="3" s="1"/>
  <c r="F8" i="3"/>
  <c r="H8" i="3" s="1"/>
  <c r="F9" i="3"/>
  <c r="H9" i="3" s="1"/>
  <c r="F10" i="3"/>
  <c r="F6" i="3"/>
  <c r="F6" i="2"/>
  <c r="F7" i="2"/>
  <c r="F8" i="2"/>
  <c r="F9" i="2"/>
  <c r="H9" i="2" s="1"/>
  <c r="F10" i="2"/>
  <c r="H10" i="2" s="1"/>
  <c r="F11" i="2"/>
  <c r="H11" i="2" s="1"/>
  <c r="F12" i="2"/>
  <c r="F13" i="2"/>
  <c r="F14" i="2"/>
  <c r="H14" i="2" s="1"/>
  <c r="F15" i="2"/>
  <c r="F16" i="2"/>
  <c r="H16" i="2" s="1"/>
  <c r="F17" i="2"/>
  <c r="H17" i="2" s="1"/>
  <c r="F18" i="2"/>
  <c r="F19" i="2"/>
  <c r="F20" i="2"/>
  <c r="F21" i="2"/>
  <c r="H21" i="2" s="1"/>
  <c r="F22" i="2"/>
  <c r="F23" i="2"/>
  <c r="H23" i="2" s="1"/>
  <c r="F24" i="2"/>
  <c r="F25" i="2"/>
  <c r="H25" i="2" s="1"/>
  <c r="F26" i="2"/>
  <c r="H26" i="2" s="1"/>
  <c r="F27" i="2"/>
  <c r="F28" i="2"/>
  <c r="H28" i="2" s="1"/>
  <c r="F29" i="2"/>
  <c r="H29" i="2" s="1"/>
  <c r="F5" i="2"/>
  <c r="F10" i="1"/>
  <c r="F28" i="1" s="1"/>
  <c r="F11" i="1"/>
  <c r="H11" i="1" s="1"/>
  <c r="F12" i="1"/>
  <c r="H12" i="1" s="1"/>
  <c r="F13" i="1"/>
  <c r="H13" i="1" s="1"/>
  <c r="F14" i="1"/>
  <c r="F15" i="1"/>
  <c r="F16" i="1"/>
  <c r="F17" i="1"/>
  <c r="H17" i="1" s="1"/>
  <c r="F18" i="1"/>
  <c r="H18" i="1" s="1"/>
  <c r="F19" i="1"/>
  <c r="H19" i="1" s="1"/>
  <c r="F20" i="1"/>
  <c r="F21" i="1"/>
  <c r="F22" i="1"/>
  <c r="F23" i="1"/>
  <c r="H23" i="1" s="1"/>
  <c r="F24" i="1"/>
  <c r="H24" i="1" s="1"/>
  <c r="F25" i="1"/>
  <c r="H25" i="1" s="1"/>
  <c r="F26" i="1"/>
  <c r="F27" i="1"/>
  <c r="F9" i="1"/>
  <c r="H9" i="1" s="1"/>
  <c r="H7" i="4"/>
  <c r="F25" i="6"/>
  <c r="H18" i="5"/>
  <c r="H17" i="5"/>
  <c r="H19" i="6"/>
  <c r="H18" i="6"/>
  <c r="H17" i="6"/>
  <c r="H16" i="6"/>
  <c r="H14" i="6"/>
  <c r="H13" i="6"/>
  <c r="H21" i="5"/>
  <c r="H20" i="5"/>
  <c r="H19" i="5"/>
  <c r="H16" i="5"/>
  <c r="H15" i="5"/>
  <c r="H14" i="5"/>
  <c r="H10" i="3"/>
  <c r="H27" i="2"/>
  <c r="H24" i="2"/>
  <c r="H22" i="2"/>
  <c r="H20" i="2"/>
  <c r="H19" i="2"/>
  <c r="H18" i="2"/>
  <c r="H15" i="2"/>
  <c r="H13" i="2"/>
  <c r="H12" i="2"/>
  <c r="H8" i="2"/>
  <c r="H7" i="2"/>
  <c r="H6" i="2"/>
  <c r="H27" i="1"/>
  <c r="H26" i="1"/>
  <c r="H22" i="1"/>
  <c r="H21" i="1"/>
  <c r="H20" i="1"/>
  <c r="H16" i="1"/>
  <c r="H15" i="1"/>
  <c r="H14" i="1"/>
  <c r="H10" i="1"/>
  <c r="H26" i="5" l="1"/>
  <c r="F26" i="5"/>
  <c r="F11" i="3"/>
  <c r="H6" i="3"/>
  <c r="H11" i="3"/>
  <c r="F30" i="2"/>
  <c r="H5" i="2"/>
  <c r="H30" i="2" s="1"/>
  <c r="H28" i="1"/>
  <c r="H10" i="4"/>
  <c r="F10" i="4"/>
  <c r="H25" i="6"/>
</calcChain>
</file>

<file path=xl/sharedStrings.xml><?xml version="1.0" encoding="utf-8"?>
<sst xmlns="http://schemas.openxmlformats.org/spreadsheetml/2006/main" count="280" uniqueCount="133">
  <si>
    <t>Lp</t>
  </si>
  <si>
    <t>Nazwa</t>
  </si>
  <si>
    <t>Jm.</t>
  </si>
  <si>
    <t>Ilość</t>
  </si>
  <si>
    <t>Cena jedn. netto</t>
  </si>
  <si>
    <t>Wartość netto</t>
  </si>
  <si>
    <t>VAT (%)</t>
  </si>
  <si>
    <t>Wartość brutto</t>
  </si>
  <si>
    <t>szt</t>
  </si>
  <si>
    <t>Glucosum 5% 250 ml -opakowanie stojace z dwoma jednakowymi płaskimi podwójnymi portami</t>
  </si>
  <si>
    <t>RAZEM</t>
  </si>
  <si>
    <t>x</t>
  </si>
  <si>
    <t>X</t>
  </si>
  <si>
    <t>Aqua pro inj. 250 ml - opakowanie stojace z dwoma portami</t>
  </si>
  <si>
    <t xml:space="preserve">Glucosum 5% 100 ml - opakowanie stojace z dwoma portami </t>
  </si>
  <si>
    <t xml:space="preserve">Glucosum 10% 100 ml - opakowanie stojace z dwoma portami </t>
  </si>
  <si>
    <t xml:space="preserve">Glucosum 10% 250 ml - opakowanie stojace z dwoma portami </t>
  </si>
  <si>
    <t>Glucosum 5% 250 ml -opakowanie stojace z dwoma portami</t>
  </si>
  <si>
    <t>Glucosum 5% 500 ml - opakowanie stojace z dwoma podwójnymi portami</t>
  </si>
  <si>
    <t>Mannitol 20% 100 ml  -butelka</t>
  </si>
  <si>
    <t>Natrium chloratum 0,9% 500 ml - opakowanie stojace z dwoma portami</t>
  </si>
  <si>
    <t>Płyn solutio Ringeri 500 ml - opakowanie stojace z dwoma portami</t>
  </si>
  <si>
    <t xml:space="preserve">Inj.glucosi  5% et Natr. Chlor. 0,9%  1:1 250 ml - opakowanie stojace z dwoma portami </t>
  </si>
  <si>
    <t xml:space="preserve">Inj.glucosi 5% et Natr. Chlor.0,9%  2:1 100 ml - opakowanie stojace z dwoma portami </t>
  </si>
  <si>
    <t xml:space="preserve">Inj.glucosi 5% et Natr. Chlor. 0,9% 2:1 250 ml - opakowanie stojace z dwoma portami </t>
  </si>
  <si>
    <t xml:space="preserve">Inj.glucosi 5% et Natr. Chlor. 0,9% 2:1 500 ml - opakowanie stojace z dwoma portami </t>
  </si>
  <si>
    <t>Płyn wieloelektrolitowy o składzie zbliżonym do fizjologicznego składu osocza zawierający jony Na+ 141 mmol/l; Cl 109 mmol/l; K+ 5 mmol/l; Ca2+ 2 mmol/I; Mg2+  1 mmol/l; octany oosmolarności 295 mOsml/l oraz cytryniany. Pojemność 250 ml</t>
  </si>
  <si>
    <t>Płyn wieloelektrolitowy o składzie zbliżonym do fizjologicznego składu osocza zawierający jony Na+ 141 mmol/l; Cl 109 mmol/l; K+ 5 mmol/l; Ca2+ 2 mmol/I; Mg2+ 1 mmol/l; octany oosmolarnośći 295 mOsml/l oraz cytryniany. Pojemność 500 ml</t>
  </si>
  <si>
    <t>Płyn Ringera z mleczanami 500 ml  opakowanie stojące z dwoma portami</t>
  </si>
  <si>
    <t xml:space="preserve">Płyn solutio Ringeri 250 ml - opakowanie stojace z dwoma portami </t>
  </si>
  <si>
    <t>Aqua pro irrigatione 3000 ml worek</t>
  </si>
  <si>
    <t xml:space="preserve">Glucosum 5% 50 ml  worek </t>
  </si>
  <si>
    <t xml:space="preserve">Natrium Chloratum 0,9% 50 ml  worek </t>
  </si>
  <si>
    <t>Natrium Chloratum 0,9% 100 ml  worek</t>
  </si>
  <si>
    <t>Natrium Chloratum 0,9% 3000 ml worek</t>
  </si>
  <si>
    <t xml:space="preserve">Nazwa Preparatu/ producent/                   nr katalogowy produktu/ kod EAN </t>
  </si>
  <si>
    <t xml:space="preserve">Nazwa Preparatu/ producent/nr katalogowy produktu/kod EAN </t>
  </si>
  <si>
    <t>Nazwa Preparatu/ producent/nr katalogowy produktu/kod EAN</t>
  </si>
  <si>
    <t xml:space="preserve">Woda sterylna butelka stojaca z zakręcanym korkiem. Roztwór do irygacji. Poj. 500 ml </t>
  </si>
  <si>
    <t>Dekstran 40 000 cz. 250 ml x 12 but/op</t>
  </si>
  <si>
    <t>op</t>
  </si>
  <si>
    <r>
      <t xml:space="preserve">Hydroksyetyloskrobia na bazie skrobi kukurydzianej o stężeniu </t>
    </r>
    <r>
      <rPr>
        <b/>
        <sz val="10"/>
        <rFont val="Arial"/>
        <family val="2"/>
        <charset val="238"/>
      </rPr>
      <t>10%</t>
    </r>
    <r>
      <rPr>
        <sz val="10"/>
        <rFont val="Arial"/>
        <family val="2"/>
        <charset val="238"/>
      </rPr>
      <t xml:space="preserve"> masa cząsteczkowa 130kD, stopień podstawienia 0,4 w roztworze chlorku sodu o osmolarności 308mOsm/l. Pojemność 500 ml. 10 but/op</t>
    </r>
  </si>
  <si>
    <r>
      <t xml:space="preserve">Hydroksyetyloskrobia na bazie skrobi kukurydzianej o stężeniu    </t>
    </r>
    <r>
      <rPr>
        <b/>
        <sz val="10"/>
        <rFont val="Arial"/>
        <family val="2"/>
        <charset val="238"/>
      </rPr>
      <t>6%</t>
    </r>
    <r>
      <rPr>
        <sz val="10"/>
        <rFont val="Arial"/>
        <family val="2"/>
        <charset val="238"/>
      </rPr>
      <t xml:space="preserve"> masa cząsteczkowa 130kD, stopień podstawienia 0,4 w roztworze chlorku sodu o osmolarności 308mOsm/l. Pojemność 250 ml. 10 but/op</t>
    </r>
  </si>
  <si>
    <t>Natrium chloratum 0,9% 100  ml - opakowanie stojace z dwoma portami. Opakowanie 40 but/op</t>
  </si>
  <si>
    <t>Natrium Chloratum  0,9%  250 ml - opakowanie stojace z dwoma portami. Opakowanie 20 but/op</t>
  </si>
  <si>
    <t>Płyn Wieloelektrolitowy przeznaczony do stosowania u pacjentów pediatrycznych już od pierwszego roku  życia o składzie zblizonym do składu osocza w glukozie o stęzeniu 1% w ilości 55,5 mmol/l. Pojemność 250 ml. Opakowanie 20 but/op</t>
  </si>
  <si>
    <t>Płyn Wieloelektrolitowy przeznaczony do stosowania u pacjentów pediatrycznych już od pierwszego roku  życia o składzie zblizonym do składu osocza w glukozie o stęzeniu 1% w ilości 55,5 mmol/l. Pojemność 500 ml. Opakowanie 10 but/op</t>
  </si>
  <si>
    <t>jm</t>
  </si>
  <si>
    <t>Wart. netto</t>
  </si>
  <si>
    <t>VAT [%]</t>
  </si>
  <si>
    <t>Wart. Brutto</t>
  </si>
  <si>
    <t>NUMETA G 13%  Preterm emulsja do infuzji 300 ml           x 10 szt/op</t>
  </si>
  <si>
    <t>NUMETA G 16%  Preterm emulsja do infuzji 500 ml  x 6 szt/op</t>
  </si>
  <si>
    <t>Koncentrat pierwiastków śladowych do żywienia pozajelitowego  dzieci w postaci soli organicznych ampułka a 10 ml x 10 szt</t>
  </si>
  <si>
    <t>Nazwa zaoferowanego preparatu/dawka/ postać farmakologiczna/kod EAN</t>
  </si>
  <si>
    <t xml:space="preserve">NAZWA </t>
  </si>
  <si>
    <t>Worek 3- komorowy na obwód zawierajacy roztwór aminokwasów z tauryną, glukozą 13%, emulsja tłuszczowa zawierająca olej sojowy,triglicerydy średniołańcuchowe, olej z oliwek i olej rybny bogaty w omega 3 kwasy tłuszczowe. Nie zawierający glutaminy. Pojemność 1448 ml opakowanie 4 worki</t>
  </si>
  <si>
    <t>Worek 3- komorowy na obwód zawierajacy roztwór aminokwsów z tauryną, glukozą 13%, emulsja tłuszczowa zawierajaca olej sojowy, triglicerydyśredniołańcuchowe, olej z oliwek i olej rybny bogaty w 3 omega kwasy, nie zawierające glutaminy. Objetość 1206 ml opakowanie 4 worki</t>
  </si>
  <si>
    <t>Worek 3- komorowy na obwód zawierajacy roztwór aminokwsów z tauryną, glukozą 13%, emulsja tłuszczowa zawierajaca olej sojowy, triglicerydyśredniołańcuchowe, olej z oliwek i olej rybny bogaty w 3 omega kwasy, nie zawierające glutaminy. Objetość 1904 ml opakowanie 4 worki</t>
  </si>
  <si>
    <t>Worek 3- komorowy do podaży centralnej zawierajacy roztwór aminokwsów z tauryną, glukozą 13%, emulsja tłuszczowa zawierajaca olej sojowy, triglicerydyśredniołańcuchowe, olej z oliwek i olej rybny bogaty w 3 omega kwasy, nie zawierające glutaminy. Objetość 493 ml opakowanie 6 worków</t>
  </si>
  <si>
    <t>Worek 3- komorowy do podaży centralnej zawierajacy roztwór aminokwsów z tauryną, glukozą 13%, emulsja tłuszczowa zawierajaca olej sojowy, triglicerydyśredniołańcuchowe, olej z oliwek i olej rybny bogaty w 3 omega kwasy, nie zawierające glutaminy. Objetość 1477 ml opakowanie 4 worki</t>
  </si>
  <si>
    <t>Worek 3- komorowy do podaży centralnej zawierajacy roztwór aminokwsów z tauryną, glukozą 13%, emulsja tłuszczowa zawierajaca olej sojowy, triglicerydyśredniołańcuchowe, olej z oliwek i olej rybny bogaty w 3 omega kwasy, nie zawierające glutaminy. Objetość 986 ml opakowanie 4 worki</t>
  </si>
  <si>
    <t>SUPLIVEN  10 ml    x 20 amp</t>
  </si>
  <si>
    <t>ADDIPHOS x 10 fiolek</t>
  </si>
  <si>
    <t>PEDITRACE  10 ml x10 fiolek</t>
  </si>
  <si>
    <t>VITALIPID N ADULT x 10 amp</t>
  </si>
  <si>
    <t>VITALIPID N INFANT x 10 amp</t>
  </si>
  <si>
    <t>SOLUVIT N  x 10 fiolek</t>
  </si>
  <si>
    <t>Nazwa Preparatu/ producent/ nr katalogowy produktu/kod EAN</t>
  </si>
  <si>
    <t>1.</t>
  </si>
  <si>
    <t xml:space="preserve">Emulsja tłuszczowa do żywienia pozajelitowego 20% bogata w kwasy Omega-3 z 50% zawartoscia MCT typu LIPIdem20%– butelka 100 ml </t>
  </si>
  <si>
    <t>3.</t>
  </si>
  <si>
    <t>Roztwór aminokwasów do częściowego żywienia pozajelitowego wcześniaków, niemowląt i małych dzieci - Aminoplasmal Paed 10% 100 ml opakowanie worek z przestrzenią do suplementacji    ( mozliwość dodania 200 ml )</t>
  </si>
  <si>
    <t>4.</t>
  </si>
  <si>
    <t>5.</t>
  </si>
  <si>
    <t>Roztwór aminokwasów do żywienia pozajelitowego dostosowany do zaburzeń metabolizmu aminokwasów towarzyszących ciężkiej niewydolności wątroby. Aminoplasmal 10 % HEPA         500 ml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</si>
  <si>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</si>
  <si>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</si>
  <si>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</si>
  <si>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</si>
  <si>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</si>
  <si>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</si>
  <si>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</si>
  <si>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</si>
  <si>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</si>
  <si>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</si>
  <si>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</si>
  <si>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Preparat witaminowy zawierający zestaw dziennej podaży witamin rozpuszczalnych w wodzie i w tłuszczach zgodny z rekomendacjami ESPEN ( 13 witamin: łącznie z witamina K ), stosowany w żywieniu pozajelitowym  (proszek do sporzadzania roztworów do infuzji) x 10 fiolek (typu Viantan) </t>
  </si>
  <si>
    <t xml:space="preserve">Koncentrat do sporządzania roztworu do infuzji zawierający dziewięć pierwiastków śladowych : żelazo (Fe), cynk (Zn), miedz (Cu), selen (Se), jod (J), fluor (F), chrom (Cr), mangan (Mn), molibden (Mo).  ampułki szklane 5 x10 ml ( typu TRACUTIL )
</t>
  </si>
  <si>
    <t>Worek do żywienia pozajelitowego z emulsja tłuszczowa 50: 50 MCT/LCT z mozliwoscią podaży obwodowej – worek 3 komorowy typu: LIPOFLEX PERI  1250 ml</t>
  </si>
  <si>
    <t>Worek do żywienia pozajelitowego z emulsja tłuszczowa 50: 50 MCT/LCT z mozliwoscią podaży obwodowej – worek 3 komorowy typu: LIPOFLEX PERI  1875 ml</t>
  </si>
  <si>
    <t xml:space="preserve">Worek do żywienia pozajelitowego z emulsja tłuszczowa 50: 50 MCT/LCT  - worek 3 komorowy typu: Lipoflex special 625 ml </t>
  </si>
  <si>
    <t xml:space="preserve">Worek do żywienia pozajelitowego z emulsja tłuszczowa 50: 50 MCT/LCT  - worek 3 komorowy typu: Lipoflex special 1250 ml </t>
  </si>
  <si>
    <t xml:space="preserve">Worek do żywienia pozajelitowego z emulsja tłuszczowa 50: 50 MCT/LCT  - worek 3 komorowy typu: Lipoflex special 1875 ml </t>
  </si>
  <si>
    <t xml:space="preserve">Worek do żywienia pozajelitowego z emulsja tłuszczowa 50: 50: 10  MCT/LCT/kwasy Omega-3  - worek 3 komorowy typu: 
Omegaflex plus 1250 ml </t>
  </si>
  <si>
    <t xml:space="preserve">Worek do żywienia pozajelitowego z emulsja tłuszczowa 50: 50: 10  MCT/LCT/kwasy Omega-3  - worek 3 komorowy typu: 
Omegaflex plus 1875 ml </t>
  </si>
  <si>
    <t xml:space="preserve">Worek do żywienia pozajelitowego z emulsja tłuszczowa 50: 50: 10  MCT/LCT/kwasy Omega-3  - worek 3 komorowy typu: 
Omegaflex special 625 ml </t>
  </si>
  <si>
    <t xml:space="preserve">Worek do żywienia pozajelitowego z emulsja tłuszczowa 50: 50: 10  MCT/LCT/kwasy Omega-3  - worek 3 komorowy typu: 
Omegaflex special 1250 ml </t>
  </si>
  <si>
    <t xml:space="preserve">Worek do żywienia pozajelitowego z emulsja tłuszczowa 50: 50: 10  MCT/LCT/kwasy Omega-3  - worek 3 komorowy typu: 
Omegaflex special 1875 ml </t>
  </si>
  <si>
    <t xml:space="preserve">Worek do żywienia pozajelitowego z emulsja tłuszczowa 50: 50: 10  MCT/LCT/kwasy Omega-3 ; bez elektrolitów  - worek 3 komorowy typu: 
Omegaflex special bez elektrolitów 625 ml </t>
  </si>
  <si>
    <t>Aminoven Infant 10% 100 ml</t>
  </si>
  <si>
    <t xml:space="preserve">Aminosteril N-HEPA 8% 500 ml </t>
  </si>
  <si>
    <t>GLYCOPHOS 20 ml x 20 fiolka</t>
  </si>
  <si>
    <t>Emulsja do infuzji; 200 mg/ml (1000 ml zawiera: 60 g oleju sojowego, 60 g triglicerydów o średniej długości łańcucha, 50 g oleju z oliwek, 30 g oleju rybnego); 10 butelek po 250 ml</t>
  </si>
  <si>
    <t>Emulsja do infuzji; 200 mg/ml (1000 ml zawiera: 60 g oleju sojowego, 60 g triglicerydów o średniej długości łańcucha, 50 g oleju z oliwek, 30 g oleju rybnego); 10 butelek po 100 ml</t>
  </si>
  <si>
    <t>Glucosum 40% 500 ml - opakowanie stojace z dwoma jednakowymi płaskimi podwójnymi portami</t>
  </si>
  <si>
    <t>2.</t>
  </si>
  <si>
    <t xml:space="preserve">Aqua pro inj. 500 ml - opakowanie stojace z dwoma jednakowymi płaskimi podwójnymi portami typu Ecoflac </t>
  </si>
  <si>
    <t>Aqua pro inj. 100 ml - opakowanie stojace z dwoma jednakowymi płaskimi podwójnymi portamu typu Ecoflac</t>
  </si>
  <si>
    <t xml:space="preserve">Aqua pro inj. 500ml płyn do przepłukiwania- opakowanie stojace ze skręcanym motylkiem typu Ecolav </t>
  </si>
  <si>
    <t>Glucosum 5% 500 ml - opakowanie stojace z dwoma jednakowymi płaskimi podwójnymi portami typu Ecoflac</t>
  </si>
  <si>
    <t>Glucosum 10% 500 ml – opakowanie stojace z dwoma jednakowymi płaskimi podwójnymi portami typu Ecoflac</t>
  </si>
  <si>
    <t>Glukosum 20% 500 ml - opakowanie stojace z dwoma jednakowymi płaskimi podwójnymi portami typu Ecoflac</t>
  </si>
  <si>
    <t>Natrium chloratum 0,9% 100  ml - opakowanie stojace z dwoma jednakowymi płaskimi podwójnymi portami typu Ecoflac</t>
  </si>
  <si>
    <t>Natrium Chloratum  0,9%  250 ml - opakowanie stojace z dwoma jednakowymi płaskimi podwójnymi portami typu Ecoflac</t>
  </si>
  <si>
    <t>Natrium chloratum 0,9% 500 ml - opakowanie stojace z dwoma jednakowymi płaskimi podwójnymi portami typu Ecoflac</t>
  </si>
  <si>
    <t>Natrium chloratum  0,9%  1000 ml – opakowanie stojace z dwoma jednakowymi płaskimi podwójnymi portami typu Ecoflac</t>
  </si>
  <si>
    <t>Płyn solutio Ringeri 500 ml - opakowanie stojace z dwoma jednakowymi płaskimi podwójnymi portami typu Ecoflac</t>
  </si>
  <si>
    <t>Płyn wieloelektrolitowy izotoniczny in vivo zarejestrowany  do stosowania u dzieci ( zapis w ChPL ) 250 ml STEROFUNDIN ISO - opakowanie stojace z dwoma jednakowymi płaskimi podwójnymi portami typu Ecoflac</t>
  </si>
  <si>
    <t>Płyn wieloelektrolitowy izotoniczny in vivo zarejestrowany  do stosowania u dzieci ( zapis w ChPL ) 500 ml STEROFUNDIN ISO - opakowanie stojace z dwoma jednakowymi płaskimi podwójnymi portami typu Ecoflac</t>
  </si>
  <si>
    <t>Preparat złożony -4%  GELASPAN  500ml - opakowanie stojace z dwoma jednakowymi płaskimi podwójnymi portami typu Ecoflac</t>
  </si>
  <si>
    <t xml:space="preserve">Natrium chloratum 0,9% 250ml płyn do przepłukiwania- opakowanie stojace ze skręcanym motylkiem typu Ecolav </t>
  </si>
  <si>
    <t>Natrium chloratum 0,9% 500ml płyn do przepłukiwania- opakowanie stojace ze skręcanym motylkiem typu Ecolav</t>
  </si>
  <si>
    <t>Płyn solutio Ringeri 1000 ml - opakowanie stojace z dwoma jednakowymi płaskimi podwójnymi portamu typu Ecoflac</t>
  </si>
  <si>
    <t xml:space="preserve">Roztwór aminokwasów do żywienia pozajelitowego - Aminoplasmal 10% 500 ml opakowanie butelka szklana </t>
  </si>
  <si>
    <t>17.</t>
  </si>
  <si>
    <t xml:space="preserve"> Zamówienie częściowe nr  1 - Dostawa płynów infuzyjnych</t>
  </si>
  <si>
    <t>Zamówienie częściowe nr 2 - Dostawa płynów infuzyjnych</t>
  </si>
  <si>
    <t>Zamówienie częściowe nr 3 - Dostawa płynów infuzyjnych.</t>
  </si>
  <si>
    <t>Zamówienie częściowe nr 4 - Dostawa preparatów do żywienia pozajelitowego</t>
  </si>
  <si>
    <t>Zamówienie częściowe nr  5 -Dostawa preparatów do żywienia pozajelitowego</t>
  </si>
  <si>
    <t>Zamówienie częściowe nr 6- Dostawa preparatów do żywienia pozajelitowego</t>
  </si>
  <si>
    <t>Załącznik nr 2 do SWZ-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</si>
</sst>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_-* #,##0.00&quot; zł&quot;_-;\-* #,##0.00&quot; zł&quot;_-;_-* \-??&quot; zł&quot;_-;_-@_-"/>
    <numFmt numFmtId="167" formatCode="#,##0.00&quot; zł&quot;;[Red]#,##0.00&quot; 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</font>
    <font>
      <sz val="10"/>
      <color indexed="8"/>
      <name val="Arial"/>
      <family val="2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7" fillId="0" borderId="0"/>
    <xf numFmtId="44" fontId="1" fillId="0" borderId="0" applyFont="0" applyFill="0" applyBorder="0" applyAlignment="0" applyProtection="0"/>
    <xf numFmtId="0" fontId="14" fillId="0" borderId="0" applyNumberFormat="0" applyBorder="0" applyProtection="0"/>
  </cellStyleXfs>
  <cellXfs count="8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/>
    </xf>
    <xf numFmtId="4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  <xf numFmtId="9" fontId="6" fillId="0" borderId="1" xfId="1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5" fontId="8" fillId="0" borderId="1" xfId="2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44" fontId="6" fillId="0" borderId="1" xfId="2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167" fontId="13" fillId="0" borderId="1" xfId="0" applyNumberFormat="1" applyFont="1" applyBorder="1" applyAlignment="1">
      <alignment horizontal="center" vertical="center"/>
    </xf>
    <xf numFmtId="44" fontId="13" fillId="0" borderId="1" xfId="3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4" fillId="0" borderId="1" xfId="3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2" fontId="5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2" applyNumberFormat="1" applyFont="1" applyBorder="1" applyAlignment="1">
      <alignment horizontal="center" vertical="center"/>
    </xf>
    <xf numFmtId="9" fontId="13" fillId="0" borderId="1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0" xfId="0" applyFont="1"/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4" applyFont="1" applyBorder="1" applyAlignment="1" applyProtection="1">
      <alignment horizontal="left" vertical="center" wrapText="1"/>
    </xf>
    <xf numFmtId="0" fontId="6" fillId="0" borderId="1" xfId="4" applyFont="1" applyBorder="1" applyAlignment="1" applyProtection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0" fillId="0" borderId="0" xfId="0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7" xfId="0" applyBorder="1" applyAlignment="1">
      <alignment horizontal="center"/>
    </xf>
  </cellXfs>
  <cellStyles count="5">
    <cellStyle name="Excel Built-in Currency" xfId="2" xr:uid="{00000000-0005-0000-0000-000000000000}"/>
    <cellStyle name="Excel Built-in Normal 1 1" xfId="4" xr:uid="{B796EA03-CC7E-4474-B467-5D91CF47666B}"/>
    <cellStyle name="Normalny" xfId="0" builtinId="0"/>
    <cellStyle name="Procentowy" xfId="1" builtinId="5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29"/>
  <sheetViews>
    <sheetView tabSelected="1" workbookViewId="0">
      <selection activeCell="O9" sqref="O9"/>
    </sheetView>
  </sheetViews>
  <sheetFormatPr defaultRowHeight="15"/>
  <cols>
    <col min="1" max="1" width="6.5703125" customWidth="1"/>
    <col min="2" max="2" width="34.28515625" customWidth="1"/>
    <col min="3" max="3" width="16.28515625" customWidth="1"/>
    <col min="5" max="5" width="17" customWidth="1"/>
    <col min="6" max="6" width="15" customWidth="1"/>
    <col min="8" max="8" width="22.85546875" customWidth="1"/>
    <col min="9" max="9" width="21.140625" customWidth="1"/>
  </cols>
  <sheetData>
    <row r="3" spans="1:9">
      <c r="H3" s="66" t="s">
        <v>132</v>
      </c>
      <c r="I3" s="66"/>
    </row>
    <row r="4" spans="1:9">
      <c r="B4" s="1"/>
      <c r="H4" s="66"/>
      <c r="I4" s="66"/>
    </row>
    <row r="5" spans="1:9">
      <c r="A5" s="2" t="s">
        <v>126</v>
      </c>
      <c r="B5" s="3"/>
      <c r="D5" s="67"/>
      <c r="E5" s="66"/>
      <c r="F5" s="66"/>
      <c r="H5" s="66"/>
      <c r="I5" s="66"/>
    </row>
    <row r="6" spans="1:9">
      <c r="B6" s="3"/>
      <c r="F6" s="68"/>
      <c r="G6" s="66"/>
      <c r="H6" s="66"/>
      <c r="I6" s="66"/>
    </row>
    <row r="7" spans="1:9">
      <c r="A7" s="69"/>
      <c r="B7" s="69"/>
      <c r="C7" s="69"/>
      <c r="D7" s="69"/>
      <c r="E7" s="69"/>
      <c r="F7" s="69"/>
      <c r="G7" s="69"/>
      <c r="H7" s="69"/>
      <c r="I7" s="69"/>
    </row>
    <row r="8" spans="1:9" ht="68.25" customHeight="1">
      <c r="A8" s="4" t="s">
        <v>0</v>
      </c>
      <c r="B8" s="4" t="s">
        <v>1</v>
      </c>
      <c r="C8" s="4" t="s">
        <v>2</v>
      </c>
      <c r="D8" s="4" t="s">
        <v>3</v>
      </c>
      <c r="E8" s="5" t="s">
        <v>4</v>
      </c>
      <c r="F8" s="4" t="s">
        <v>5</v>
      </c>
      <c r="G8" s="4" t="s">
        <v>6</v>
      </c>
      <c r="H8" s="4" t="s">
        <v>7</v>
      </c>
      <c r="I8" s="5" t="s">
        <v>35</v>
      </c>
    </row>
    <row r="9" spans="1:9" ht="51">
      <c r="A9" s="6">
        <v>1</v>
      </c>
      <c r="B9" s="7" t="s">
        <v>107</v>
      </c>
      <c r="C9" s="6" t="s">
        <v>8</v>
      </c>
      <c r="D9" s="6">
        <v>5000</v>
      </c>
      <c r="E9" s="8"/>
      <c r="F9" s="9">
        <f>D9*E9</f>
        <v>0</v>
      </c>
      <c r="G9" s="10"/>
      <c r="H9" s="9">
        <f>F9*(1+G9)</f>
        <v>0</v>
      </c>
      <c r="I9" s="5"/>
    </row>
    <row r="10" spans="1:9" ht="51">
      <c r="A10" s="6">
        <v>2</v>
      </c>
      <c r="B10" s="7" t="s">
        <v>108</v>
      </c>
      <c r="C10" s="6" t="s">
        <v>8</v>
      </c>
      <c r="D10" s="6">
        <v>5500</v>
      </c>
      <c r="E10" s="11"/>
      <c r="F10" s="9">
        <f t="shared" ref="F10:F27" si="0">D10*E10</f>
        <v>0</v>
      </c>
      <c r="G10" s="10"/>
      <c r="H10" s="11">
        <f>F10*(1+G10)</f>
        <v>0</v>
      </c>
      <c r="I10" s="6"/>
    </row>
    <row r="11" spans="1:9" ht="38.25">
      <c r="A11" s="6">
        <v>3</v>
      </c>
      <c r="B11" s="7" t="s">
        <v>109</v>
      </c>
      <c r="C11" s="6" t="s">
        <v>8</v>
      </c>
      <c r="D11" s="6">
        <v>300</v>
      </c>
      <c r="E11" s="11"/>
      <c r="F11" s="9">
        <f t="shared" si="0"/>
        <v>0</v>
      </c>
      <c r="G11" s="10"/>
      <c r="H11" s="11">
        <f>F11*1.08</f>
        <v>0</v>
      </c>
      <c r="I11" s="6"/>
    </row>
    <row r="12" spans="1:9" ht="38.25">
      <c r="A12" s="6">
        <v>4</v>
      </c>
      <c r="B12" s="7" t="s">
        <v>105</v>
      </c>
      <c r="C12" s="6" t="s">
        <v>8</v>
      </c>
      <c r="D12" s="6">
        <v>300</v>
      </c>
      <c r="E12" s="11"/>
      <c r="F12" s="9">
        <f t="shared" si="0"/>
        <v>0</v>
      </c>
      <c r="G12" s="10"/>
      <c r="H12" s="11">
        <f>F12*1.08</f>
        <v>0</v>
      </c>
      <c r="I12" s="6"/>
    </row>
    <row r="13" spans="1:9" ht="38.25">
      <c r="A13" s="6">
        <v>5</v>
      </c>
      <c r="B13" s="7" t="s">
        <v>9</v>
      </c>
      <c r="C13" s="6" t="s">
        <v>8</v>
      </c>
      <c r="D13" s="6">
        <v>1400</v>
      </c>
      <c r="E13" s="11"/>
      <c r="F13" s="9">
        <f t="shared" si="0"/>
        <v>0</v>
      </c>
      <c r="G13" s="10"/>
      <c r="H13" s="11">
        <f t="shared" ref="H13:H27" si="1">F13*(1+G13)</f>
        <v>0</v>
      </c>
      <c r="I13" s="6"/>
    </row>
    <row r="14" spans="1:9" ht="51">
      <c r="A14" s="6">
        <v>6</v>
      </c>
      <c r="B14" s="7" t="s">
        <v>110</v>
      </c>
      <c r="C14" s="6" t="s">
        <v>8</v>
      </c>
      <c r="D14" s="6">
        <v>1000</v>
      </c>
      <c r="E14" s="11"/>
      <c r="F14" s="9">
        <f t="shared" si="0"/>
        <v>0</v>
      </c>
      <c r="G14" s="10"/>
      <c r="H14" s="11">
        <f t="shared" si="1"/>
        <v>0</v>
      </c>
      <c r="I14" s="6"/>
    </row>
    <row r="15" spans="1:9" ht="51">
      <c r="A15" s="6">
        <v>7</v>
      </c>
      <c r="B15" s="7" t="s">
        <v>111</v>
      </c>
      <c r="C15" s="6" t="s">
        <v>8</v>
      </c>
      <c r="D15" s="6">
        <v>250</v>
      </c>
      <c r="E15" s="11"/>
      <c r="F15" s="9">
        <f t="shared" si="0"/>
        <v>0</v>
      </c>
      <c r="G15" s="10"/>
      <c r="H15" s="11">
        <f t="shared" si="1"/>
        <v>0</v>
      </c>
      <c r="I15" s="6"/>
    </row>
    <row r="16" spans="1:9" ht="51">
      <c r="A16" s="6">
        <v>8</v>
      </c>
      <c r="B16" s="7" t="s">
        <v>112</v>
      </c>
      <c r="C16" s="6" t="s">
        <v>8</v>
      </c>
      <c r="D16" s="6">
        <v>20</v>
      </c>
      <c r="E16" s="11"/>
      <c r="F16" s="9">
        <f t="shared" si="0"/>
        <v>0</v>
      </c>
      <c r="G16" s="10"/>
      <c r="H16" s="11">
        <f t="shared" si="1"/>
        <v>0</v>
      </c>
      <c r="I16" s="6"/>
    </row>
    <row r="17" spans="1:9" ht="51">
      <c r="A17" s="6">
        <v>9</v>
      </c>
      <c r="B17" s="7" t="s">
        <v>113</v>
      </c>
      <c r="C17" s="6" t="s">
        <v>8</v>
      </c>
      <c r="D17" s="6">
        <v>40000</v>
      </c>
      <c r="E17" s="11"/>
      <c r="F17" s="9">
        <f t="shared" si="0"/>
        <v>0</v>
      </c>
      <c r="G17" s="10"/>
      <c r="H17" s="11">
        <f t="shared" si="1"/>
        <v>0</v>
      </c>
      <c r="I17" s="6"/>
    </row>
    <row r="18" spans="1:9" ht="51">
      <c r="A18" s="6">
        <v>10</v>
      </c>
      <c r="B18" s="7" t="s">
        <v>114</v>
      </c>
      <c r="C18" s="6" t="s">
        <v>8</v>
      </c>
      <c r="D18" s="6">
        <v>25000</v>
      </c>
      <c r="E18" s="11"/>
      <c r="F18" s="9">
        <f t="shared" si="0"/>
        <v>0</v>
      </c>
      <c r="G18" s="10"/>
      <c r="H18" s="11">
        <f t="shared" si="1"/>
        <v>0</v>
      </c>
      <c r="I18" s="6"/>
    </row>
    <row r="19" spans="1:9" ht="51">
      <c r="A19" s="6">
        <v>11</v>
      </c>
      <c r="B19" s="7" t="s">
        <v>115</v>
      </c>
      <c r="C19" s="6" t="s">
        <v>8</v>
      </c>
      <c r="D19" s="6">
        <v>4000</v>
      </c>
      <c r="E19" s="11"/>
      <c r="F19" s="9">
        <f t="shared" si="0"/>
        <v>0</v>
      </c>
      <c r="G19" s="10"/>
      <c r="H19" s="11">
        <f t="shared" si="1"/>
        <v>0</v>
      </c>
      <c r="I19" s="6"/>
    </row>
    <row r="20" spans="1:9" ht="51">
      <c r="A20" s="6">
        <v>12</v>
      </c>
      <c r="B20" s="7" t="s">
        <v>116</v>
      </c>
      <c r="C20" s="6" t="s">
        <v>8</v>
      </c>
      <c r="D20" s="6">
        <v>400</v>
      </c>
      <c r="E20" s="11"/>
      <c r="F20" s="9">
        <f t="shared" si="0"/>
        <v>0</v>
      </c>
      <c r="G20" s="10"/>
      <c r="H20" s="11">
        <f t="shared" si="1"/>
        <v>0</v>
      </c>
      <c r="I20" s="6"/>
    </row>
    <row r="21" spans="1:9" ht="51">
      <c r="A21" s="6">
        <v>13</v>
      </c>
      <c r="B21" s="7" t="s">
        <v>117</v>
      </c>
      <c r="C21" s="6" t="s">
        <v>8</v>
      </c>
      <c r="D21" s="6">
        <v>5000</v>
      </c>
      <c r="E21" s="11"/>
      <c r="F21" s="9">
        <f t="shared" si="0"/>
        <v>0</v>
      </c>
      <c r="G21" s="10"/>
      <c r="H21" s="11">
        <f t="shared" si="1"/>
        <v>0</v>
      </c>
      <c r="I21" s="6"/>
    </row>
    <row r="22" spans="1:9" ht="89.25">
      <c r="A22" s="6">
        <v>14</v>
      </c>
      <c r="B22" s="7" t="s">
        <v>118</v>
      </c>
      <c r="C22" s="6" t="s">
        <v>8</v>
      </c>
      <c r="D22" s="6">
        <v>13000</v>
      </c>
      <c r="E22" s="11"/>
      <c r="F22" s="9">
        <f t="shared" si="0"/>
        <v>0</v>
      </c>
      <c r="G22" s="10"/>
      <c r="H22" s="11">
        <f t="shared" si="1"/>
        <v>0</v>
      </c>
      <c r="I22" s="6"/>
    </row>
    <row r="23" spans="1:9" ht="89.25">
      <c r="A23" s="6">
        <v>15</v>
      </c>
      <c r="B23" s="7" t="s">
        <v>119</v>
      </c>
      <c r="C23" s="6" t="s">
        <v>8</v>
      </c>
      <c r="D23" s="6">
        <v>14000</v>
      </c>
      <c r="E23" s="11"/>
      <c r="F23" s="9">
        <f t="shared" si="0"/>
        <v>0</v>
      </c>
      <c r="G23" s="10"/>
      <c r="H23" s="11">
        <f t="shared" si="1"/>
        <v>0</v>
      </c>
      <c r="I23" s="6"/>
    </row>
    <row r="24" spans="1:9" ht="51">
      <c r="A24" s="6">
        <v>16</v>
      </c>
      <c r="B24" s="7" t="s">
        <v>120</v>
      </c>
      <c r="C24" s="6" t="s">
        <v>8</v>
      </c>
      <c r="D24" s="6">
        <v>1200</v>
      </c>
      <c r="E24" s="11"/>
      <c r="F24" s="9">
        <f t="shared" si="0"/>
        <v>0</v>
      </c>
      <c r="G24" s="10"/>
      <c r="H24" s="11">
        <f t="shared" si="1"/>
        <v>0</v>
      </c>
      <c r="I24" s="6"/>
    </row>
    <row r="25" spans="1:9" ht="38.25">
      <c r="A25" s="6">
        <v>17</v>
      </c>
      <c r="B25" s="7" t="s">
        <v>121</v>
      </c>
      <c r="C25" s="6" t="s">
        <v>8</v>
      </c>
      <c r="D25" s="6">
        <v>850</v>
      </c>
      <c r="E25" s="11"/>
      <c r="F25" s="9">
        <f t="shared" si="0"/>
        <v>0</v>
      </c>
      <c r="G25" s="10"/>
      <c r="H25" s="11">
        <f t="shared" si="1"/>
        <v>0</v>
      </c>
      <c r="I25" s="6"/>
    </row>
    <row r="26" spans="1:9" ht="38.25">
      <c r="A26" s="6">
        <v>18</v>
      </c>
      <c r="B26" s="7" t="s">
        <v>122</v>
      </c>
      <c r="C26" s="6" t="s">
        <v>8</v>
      </c>
      <c r="D26" s="6">
        <v>1100</v>
      </c>
      <c r="E26" s="11"/>
      <c r="F26" s="9">
        <f t="shared" si="0"/>
        <v>0</v>
      </c>
      <c r="G26" s="10"/>
      <c r="H26" s="11">
        <f t="shared" si="1"/>
        <v>0</v>
      </c>
      <c r="I26" s="6"/>
    </row>
    <row r="27" spans="1:9" ht="51">
      <c r="A27" s="6">
        <v>19</v>
      </c>
      <c r="B27" s="7" t="s">
        <v>123</v>
      </c>
      <c r="C27" s="6" t="s">
        <v>8</v>
      </c>
      <c r="D27" s="6">
        <v>400</v>
      </c>
      <c r="E27" s="11"/>
      <c r="F27" s="9">
        <f t="shared" si="0"/>
        <v>0</v>
      </c>
      <c r="G27" s="10"/>
      <c r="H27" s="11">
        <f t="shared" si="1"/>
        <v>0</v>
      </c>
      <c r="I27" s="6"/>
    </row>
    <row r="28" spans="1:9">
      <c r="A28" s="70" t="s">
        <v>10</v>
      </c>
      <c r="B28" s="70"/>
      <c r="C28" s="70"/>
      <c r="D28" s="70"/>
      <c r="E28" s="4" t="s">
        <v>11</v>
      </c>
      <c r="F28" s="12">
        <f>SUM(F9:F27)</f>
        <v>0</v>
      </c>
      <c r="G28" s="13" t="s">
        <v>11</v>
      </c>
      <c r="H28" s="12">
        <f>SUM(H9:H27)</f>
        <v>0</v>
      </c>
      <c r="I28" s="4" t="s">
        <v>12</v>
      </c>
    </row>
    <row r="29" spans="1:9">
      <c r="B29" s="14"/>
    </row>
  </sheetData>
  <mergeCells count="5">
    <mergeCell ref="D5:F5"/>
    <mergeCell ref="F6:I6"/>
    <mergeCell ref="A7:I7"/>
    <mergeCell ref="A28:D28"/>
    <mergeCell ref="H3:I5"/>
  </mergeCells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0"/>
  <sheetViews>
    <sheetView workbookViewId="0">
      <selection activeCell="N9" sqref="N9"/>
    </sheetView>
  </sheetViews>
  <sheetFormatPr defaultRowHeight="15"/>
  <cols>
    <col min="1" max="1" width="5.85546875" customWidth="1"/>
    <col min="2" max="2" width="37.5703125" customWidth="1"/>
    <col min="5" max="5" width="17.7109375" customWidth="1"/>
    <col min="6" max="6" width="18.140625" customWidth="1"/>
    <col min="8" max="8" width="16.42578125" customWidth="1"/>
    <col min="9" max="9" width="24.140625" customWidth="1"/>
  </cols>
  <sheetData>
    <row r="1" spans="1:9">
      <c r="G1" s="66" t="s">
        <v>132</v>
      </c>
      <c r="H1" s="66"/>
      <c r="I1" s="66"/>
    </row>
    <row r="2" spans="1:9">
      <c r="G2" s="66"/>
      <c r="H2" s="66"/>
      <c r="I2" s="66"/>
    </row>
    <row r="3" spans="1:9">
      <c r="A3" s="24" t="s">
        <v>127</v>
      </c>
      <c r="B3" s="25"/>
      <c r="C3" s="25"/>
      <c r="D3" s="25"/>
      <c r="E3" s="25"/>
      <c r="F3" s="25"/>
      <c r="G3" s="82"/>
      <c r="H3" s="82"/>
      <c r="I3" s="82"/>
    </row>
    <row r="4" spans="1:9" ht="38.25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4" t="s">
        <v>5</v>
      </c>
      <c r="G4" s="4" t="s">
        <v>6</v>
      </c>
      <c r="H4" s="4" t="s">
        <v>7</v>
      </c>
      <c r="I4" s="5" t="s">
        <v>36</v>
      </c>
    </row>
    <row r="5" spans="1:9" ht="25.5">
      <c r="A5" s="4">
        <v>1</v>
      </c>
      <c r="B5" s="7" t="s">
        <v>13</v>
      </c>
      <c r="C5" s="6" t="s">
        <v>8</v>
      </c>
      <c r="D5" s="6">
        <v>600</v>
      </c>
      <c r="E5" s="9"/>
      <c r="F5" s="9">
        <f>D5*E5</f>
        <v>0</v>
      </c>
      <c r="G5" s="15"/>
      <c r="H5" s="9">
        <f>F5*(1+G5)</f>
        <v>0</v>
      </c>
      <c r="I5" s="7"/>
    </row>
    <row r="6" spans="1:9">
      <c r="A6" s="6">
        <v>2</v>
      </c>
      <c r="B6" s="7" t="s">
        <v>39</v>
      </c>
      <c r="C6" s="7" t="s">
        <v>40</v>
      </c>
      <c r="D6" s="7">
        <v>2</v>
      </c>
      <c r="E6" s="16"/>
      <c r="F6" s="9">
        <f t="shared" ref="F6:F29" si="0">D6*E6</f>
        <v>0</v>
      </c>
      <c r="G6" s="10"/>
      <c r="H6" s="11">
        <f t="shared" ref="H6:H29" si="1">F6*(1+G6)</f>
        <v>0</v>
      </c>
      <c r="I6" s="6"/>
    </row>
    <row r="7" spans="1:9" ht="25.5">
      <c r="A7" s="6">
        <v>3</v>
      </c>
      <c r="B7" s="7" t="s">
        <v>14</v>
      </c>
      <c r="C7" s="7" t="s">
        <v>8</v>
      </c>
      <c r="D7" s="7">
        <v>4000</v>
      </c>
      <c r="E7" s="16"/>
      <c r="F7" s="9">
        <f t="shared" si="0"/>
        <v>0</v>
      </c>
      <c r="G7" s="10"/>
      <c r="H7" s="11">
        <f t="shared" si="1"/>
        <v>0</v>
      </c>
      <c r="I7" s="7"/>
    </row>
    <row r="8" spans="1:9" ht="25.5">
      <c r="A8" s="6">
        <v>4</v>
      </c>
      <c r="B8" s="7" t="s">
        <v>15</v>
      </c>
      <c r="C8" s="7" t="s">
        <v>8</v>
      </c>
      <c r="D8" s="7">
        <v>800</v>
      </c>
      <c r="E8" s="16"/>
      <c r="F8" s="9">
        <f t="shared" si="0"/>
        <v>0</v>
      </c>
      <c r="G8" s="10"/>
      <c r="H8" s="11">
        <f t="shared" si="1"/>
        <v>0</v>
      </c>
      <c r="I8" s="7"/>
    </row>
    <row r="9" spans="1:9" ht="25.5">
      <c r="A9" s="6">
        <v>5</v>
      </c>
      <c r="B9" s="7" t="s">
        <v>16</v>
      </c>
      <c r="C9" s="7" t="s">
        <v>8</v>
      </c>
      <c r="D9" s="7">
        <v>400</v>
      </c>
      <c r="E9" s="16"/>
      <c r="F9" s="9">
        <f t="shared" si="0"/>
        <v>0</v>
      </c>
      <c r="G9" s="10"/>
      <c r="H9" s="11">
        <f t="shared" si="1"/>
        <v>0</v>
      </c>
      <c r="I9" s="7"/>
    </row>
    <row r="10" spans="1:9" ht="25.5">
      <c r="A10" s="6">
        <v>6</v>
      </c>
      <c r="B10" s="7" t="s">
        <v>17</v>
      </c>
      <c r="C10" s="6" t="s">
        <v>8</v>
      </c>
      <c r="D10" s="6">
        <v>200</v>
      </c>
      <c r="E10" s="11"/>
      <c r="F10" s="9">
        <f t="shared" si="0"/>
        <v>0</v>
      </c>
      <c r="G10" s="10"/>
      <c r="H10" s="11">
        <f t="shared" si="1"/>
        <v>0</v>
      </c>
      <c r="I10" s="6"/>
    </row>
    <row r="11" spans="1:9" ht="25.5">
      <c r="A11" s="6">
        <v>7</v>
      </c>
      <c r="B11" s="7" t="s">
        <v>18</v>
      </c>
      <c r="C11" s="6" t="s">
        <v>8</v>
      </c>
      <c r="D11" s="6">
        <v>400</v>
      </c>
      <c r="E11" s="11"/>
      <c r="F11" s="9">
        <f t="shared" si="0"/>
        <v>0</v>
      </c>
      <c r="G11" s="10"/>
      <c r="H11" s="11">
        <f t="shared" si="1"/>
        <v>0</v>
      </c>
      <c r="I11" s="6"/>
    </row>
    <row r="12" spans="1:9" ht="76.5">
      <c r="A12" s="6">
        <v>8</v>
      </c>
      <c r="B12" s="7" t="s">
        <v>41</v>
      </c>
      <c r="C12" s="7" t="s">
        <v>40</v>
      </c>
      <c r="D12" s="7">
        <v>1</v>
      </c>
      <c r="E12" s="16"/>
      <c r="F12" s="9">
        <f t="shared" si="0"/>
        <v>0</v>
      </c>
      <c r="G12" s="10"/>
      <c r="H12" s="11">
        <f t="shared" si="1"/>
        <v>0</v>
      </c>
      <c r="I12" s="6"/>
    </row>
    <row r="13" spans="1:9" ht="76.5">
      <c r="A13" s="6">
        <v>9</v>
      </c>
      <c r="B13" s="7" t="s">
        <v>42</v>
      </c>
      <c r="C13" s="7" t="s">
        <v>40</v>
      </c>
      <c r="D13" s="7">
        <v>1</v>
      </c>
      <c r="E13" s="16"/>
      <c r="F13" s="9">
        <f t="shared" si="0"/>
        <v>0</v>
      </c>
      <c r="G13" s="10"/>
      <c r="H13" s="11">
        <f t="shared" si="1"/>
        <v>0</v>
      </c>
      <c r="I13" s="6"/>
    </row>
    <row r="14" spans="1:9">
      <c r="A14" s="6">
        <v>10</v>
      </c>
      <c r="B14" s="6" t="s">
        <v>19</v>
      </c>
      <c r="C14" s="7" t="s">
        <v>8</v>
      </c>
      <c r="D14" s="7">
        <v>1300</v>
      </c>
      <c r="E14" s="16"/>
      <c r="F14" s="9">
        <f t="shared" si="0"/>
        <v>0</v>
      </c>
      <c r="G14" s="10"/>
      <c r="H14" s="11">
        <f t="shared" si="1"/>
        <v>0</v>
      </c>
      <c r="I14" s="6"/>
    </row>
    <row r="15" spans="1:9" ht="38.25">
      <c r="A15" s="6">
        <v>11</v>
      </c>
      <c r="B15" s="7" t="s">
        <v>43</v>
      </c>
      <c r="C15" s="6" t="s">
        <v>40</v>
      </c>
      <c r="D15" s="6">
        <v>600</v>
      </c>
      <c r="E15" s="11"/>
      <c r="F15" s="9">
        <f t="shared" si="0"/>
        <v>0</v>
      </c>
      <c r="G15" s="10"/>
      <c r="H15" s="11">
        <f t="shared" si="1"/>
        <v>0</v>
      </c>
      <c r="I15" s="6"/>
    </row>
    <row r="16" spans="1:9" ht="38.25">
      <c r="A16" s="6">
        <v>12</v>
      </c>
      <c r="B16" s="7" t="s">
        <v>44</v>
      </c>
      <c r="C16" s="6" t="s">
        <v>40</v>
      </c>
      <c r="D16" s="6">
        <v>300</v>
      </c>
      <c r="E16" s="11"/>
      <c r="F16" s="9">
        <f t="shared" si="0"/>
        <v>0</v>
      </c>
      <c r="G16" s="10"/>
      <c r="H16" s="11">
        <f t="shared" si="1"/>
        <v>0</v>
      </c>
      <c r="I16" s="6"/>
    </row>
    <row r="17" spans="1:9" ht="25.5">
      <c r="A17" s="6">
        <v>13</v>
      </c>
      <c r="B17" s="7" t="s">
        <v>20</v>
      </c>
      <c r="C17" s="6" t="s">
        <v>8</v>
      </c>
      <c r="D17" s="6">
        <v>1300</v>
      </c>
      <c r="E17" s="11"/>
      <c r="F17" s="9">
        <f t="shared" si="0"/>
        <v>0</v>
      </c>
      <c r="G17" s="10"/>
      <c r="H17" s="11">
        <f t="shared" si="1"/>
        <v>0</v>
      </c>
      <c r="I17" s="6"/>
    </row>
    <row r="18" spans="1:9" ht="25.5">
      <c r="A18" s="6">
        <v>14</v>
      </c>
      <c r="B18" s="7" t="s">
        <v>21</v>
      </c>
      <c r="C18" s="6" t="s">
        <v>8</v>
      </c>
      <c r="D18" s="6">
        <v>5000</v>
      </c>
      <c r="E18" s="11"/>
      <c r="F18" s="9">
        <f t="shared" si="0"/>
        <v>0</v>
      </c>
      <c r="G18" s="10"/>
      <c r="H18" s="11">
        <f t="shared" si="1"/>
        <v>0</v>
      </c>
      <c r="I18" s="6"/>
    </row>
    <row r="19" spans="1:9" ht="38.25">
      <c r="A19" s="6">
        <v>15</v>
      </c>
      <c r="B19" s="7" t="s">
        <v>22</v>
      </c>
      <c r="C19" s="7" t="s">
        <v>8</v>
      </c>
      <c r="D19" s="7">
        <v>10</v>
      </c>
      <c r="E19" s="16"/>
      <c r="F19" s="9">
        <f t="shared" si="0"/>
        <v>0</v>
      </c>
      <c r="G19" s="10"/>
      <c r="H19" s="11">
        <f t="shared" si="1"/>
        <v>0</v>
      </c>
      <c r="I19" s="7"/>
    </row>
    <row r="20" spans="1:9" ht="25.5">
      <c r="A20" s="6">
        <v>16</v>
      </c>
      <c r="B20" s="7" t="s">
        <v>23</v>
      </c>
      <c r="C20" s="7" t="s">
        <v>8</v>
      </c>
      <c r="D20" s="7">
        <v>200</v>
      </c>
      <c r="E20" s="16"/>
      <c r="F20" s="9">
        <f t="shared" si="0"/>
        <v>0</v>
      </c>
      <c r="G20" s="10"/>
      <c r="H20" s="11">
        <f t="shared" si="1"/>
        <v>0</v>
      </c>
      <c r="I20" s="7"/>
    </row>
    <row r="21" spans="1:9" ht="25.5">
      <c r="A21" s="6">
        <v>17</v>
      </c>
      <c r="B21" s="18" t="s">
        <v>24</v>
      </c>
      <c r="C21" s="7" t="s">
        <v>8</v>
      </c>
      <c r="D21" s="7">
        <v>2000</v>
      </c>
      <c r="E21" s="16"/>
      <c r="F21" s="9">
        <f t="shared" si="0"/>
        <v>0</v>
      </c>
      <c r="G21" s="10"/>
      <c r="H21" s="11">
        <f t="shared" si="1"/>
        <v>0</v>
      </c>
      <c r="I21" s="7"/>
    </row>
    <row r="22" spans="1:9" ht="25.5">
      <c r="A22" s="6">
        <v>18</v>
      </c>
      <c r="B22" s="7" t="s">
        <v>25</v>
      </c>
      <c r="C22" s="7" t="s">
        <v>8</v>
      </c>
      <c r="D22" s="7">
        <v>400</v>
      </c>
      <c r="E22" s="16"/>
      <c r="F22" s="9">
        <f t="shared" si="0"/>
        <v>0</v>
      </c>
      <c r="G22" s="10"/>
      <c r="H22" s="11">
        <f t="shared" si="1"/>
        <v>0</v>
      </c>
      <c r="I22" s="6"/>
    </row>
    <row r="23" spans="1:9" ht="89.25">
      <c r="A23" s="6">
        <v>19</v>
      </c>
      <c r="B23" s="7" t="s">
        <v>26</v>
      </c>
      <c r="C23" s="7" t="s">
        <v>8</v>
      </c>
      <c r="D23" s="7">
        <v>13000</v>
      </c>
      <c r="E23" s="16"/>
      <c r="F23" s="9">
        <f t="shared" si="0"/>
        <v>0</v>
      </c>
      <c r="G23" s="10"/>
      <c r="H23" s="11">
        <f t="shared" si="1"/>
        <v>0</v>
      </c>
      <c r="I23" s="6"/>
    </row>
    <row r="24" spans="1:9" ht="89.25">
      <c r="A24" s="6">
        <v>20</v>
      </c>
      <c r="B24" s="7" t="s">
        <v>27</v>
      </c>
      <c r="C24" s="7" t="s">
        <v>8</v>
      </c>
      <c r="D24" s="7">
        <v>21000</v>
      </c>
      <c r="E24" s="16"/>
      <c r="F24" s="9">
        <f t="shared" si="0"/>
        <v>0</v>
      </c>
      <c r="G24" s="10"/>
      <c r="H24" s="11">
        <f t="shared" si="1"/>
        <v>0</v>
      </c>
      <c r="I24" s="6"/>
    </row>
    <row r="25" spans="1:9" ht="76.5">
      <c r="A25" s="6">
        <v>21</v>
      </c>
      <c r="B25" s="7" t="s">
        <v>45</v>
      </c>
      <c r="C25" s="7" t="s">
        <v>40</v>
      </c>
      <c r="D25" s="7">
        <v>550</v>
      </c>
      <c r="E25" s="16"/>
      <c r="F25" s="9">
        <f t="shared" si="0"/>
        <v>0</v>
      </c>
      <c r="G25" s="10"/>
      <c r="H25" s="11">
        <f t="shared" si="1"/>
        <v>0</v>
      </c>
      <c r="I25" s="6"/>
    </row>
    <row r="26" spans="1:9" ht="76.5">
      <c r="A26" s="6">
        <v>22</v>
      </c>
      <c r="B26" s="7" t="s">
        <v>46</v>
      </c>
      <c r="C26" s="7" t="s">
        <v>40</v>
      </c>
      <c r="D26" s="7">
        <v>450</v>
      </c>
      <c r="E26" s="16"/>
      <c r="F26" s="9">
        <f t="shared" si="0"/>
        <v>0</v>
      </c>
      <c r="G26" s="10"/>
      <c r="H26" s="11">
        <f t="shared" si="1"/>
        <v>0</v>
      </c>
      <c r="I26" s="6"/>
    </row>
    <row r="27" spans="1:9" ht="25.5">
      <c r="A27" s="6">
        <v>23</v>
      </c>
      <c r="B27" s="7" t="s">
        <v>28</v>
      </c>
      <c r="C27" s="7" t="s">
        <v>8</v>
      </c>
      <c r="D27" s="7">
        <v>100</v>
      </c>
      <c r="E27" s="16"/>
      <c r="F27" s="9">
        <f t="shared" si="0"/>
        <v>0</v>
      </c>
      <c r="G27" s="10"/>
      <c r="H27" s="11">
        <f t="shared" si="1"/>
        <v>0</v>
      </c>
      <c r="I27" s="6"/>
    </row>
    <row r="28" spans="1:9" ht="25.5">
      <c r="A28" s="6">
        <v>24</v>
      </c>
      <c r="B28" s="7" t="s">
        <v>29</v>
      </c>
      <c r="C28" s="7" t="s">
        <v>8</v>
      </c>
      <c r="D28" s="7">
        <v>1100</v>
      </c>
      <c r="E28" s="16"/>
      <c r="F28" s="9">
        <f t="shared" si="0"/>
        <v>0</v>
      </c>
      <c r="G28" s="10"/>
      <c r="H28" s="11">
        <f t="shared" si="1"/>
        <v>0</v>
      </c>
      <c r="I28" s="6"/>
    </row>
    <row r="29" spans="1:9" ht="38.25">
      <c r="A29" s="6">
        <v>25</v>
      </c>
      <c r="B29" s="7" t="s">
        <v>38</v>
      </c>
      <c r="C29" s="7" t="s">
        <v>8</v>
      </c>
      <c r="D29" s="7">
        <v>400</v>
      </c>
      <c r="E29" s="30"/>
      <c r="F29" s="9">
        <f t="shared" si="0"/>
        <v>0</v>
      </c>
      <c r="G29" s="10"/>
      <c r="H29" s="11">
        <f t="shared" si="1"/>
        <v>0</v>
      </c>
      <c r="I29" s="6"/>
    </row>
    <row r="30" spans="1:9" ht="15.75">
      <c r="A30" s="19"/>
      <c r="B30" s="20" t="s">
        <v>10</v>
      </c>
      <c r="C30" s="20" t="s">
        <v>11</v>
      </c>
      <c r="D30" s="20" t="s">
        <v>11</v>
      </c>
      <c r="E30" s="21" t="s">
        <v>11</v>
      </c>
      <c r="F30" s="22">
        <f>SUM(F5:F29)</f>
        <v>0</v>
      </c>
      <c r="G30" s="23" t="s">
        <v>11</v>
      </c>
      <c r="H30" s="22">
        <f>SUM(H5:H29)</f>
        <v>0</v>
      </c>
      <c r="I30" s="19" t="s">
        <v>11</v>
      </c>
    </row>
  </sheetData>
  <mergeCells count="1">
    <mergeCell ref="G1:I3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1"/>
  <sheetViews>
    <sheetView workbookViewId="0">
      <selection activeCell="M10" sqref="M10"/>
    </sheetView>
  </sheetViews>
  <sheetFormatPr defaultRowHeight="15"/>
  <cols>
    <col min="1" max="1" width="5.85546875" customWidth="1"/>
    <col min="2" max="2" width="33.5703125" customWidth="1"/>
    <col min="4" max="4" width="10" customWidth="1"/>
    <col min="5" max="5" width="16.5703125" customWidth="1"/>
    <col min="6" max="6" width="19.42578125" customWidth="1"/>
    <col min="8" max="8" width="18.5703125" customWidth="1"/>
    <col min="9" max="9" width="27.140625" customWidth="1"/>
  </cols>
  <sheetData>
    <row r="1" spans="1:9">
      <c r="G1" s="66" t="s">
        <v>132</v>
      </c>
      <c r="H1" s="66"/>
      <c r="I1" s="66"/>
    </row>
    <row r="2" spans="1:9">
      <c r="G2" s="66"/>
      <c r="H2" s="66"/>
      <c r="I2" s="66"/>
    </row>
    <row r="3" spans="1:9">
      <c r="A3" s="24" t="s">
        <v>128</v>
      </c>
      <c r="B3" s="24"/>
      <c r="G3" s="66"/>
      <c r="H3" s="66"/>
      <c r="I3" s="66"/>
    </row>
    <row r="5" spans="1:9" ht="4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6" t="s">
        <v>5</v>
      </c>
      <c r="G5" s="26" t="s">
        <v>6</v>
      </c>
      <c r="H5" s="26" t="s">
        <v>7</v>
      </c>
      <c r="I5" s="27" t="s">
        <v>37</v>
      </c>
    </row>
    <row r="6" spans="1:9">
      <c r="A6" s="6">
        <v>1</v>
      </c>
      <c r="B6" s="7" t="s">
        <v>30</v>
      </c>
      <c r="C6" s="6" t="s">
        <v>8</v>
      </c>
      <c r="D6" s="6">
        <v>1000</v>
      </c>
      <c r="E6" s="16"/>
      <c r="F6" s="17">
        <f>D6*E6</f>
        <v>0</v>
      </c>
      <c r="G6" s="10"/>
      <c r="H6" s="11">
        <f t="shared" ref="H6:H10" si="0">F6*(1+G6)</f>
        <v>0</v>
      </c>
      <c r="I6" s="6"/>
    </row>
    <row r="7" spans="1:9">
      <c r="A7" s="6">
        <v>2</v>
      </c>
      <c r="B7" s="7" t="s">
        <v>31</v>
      </c>
      <c r="C7" s="6" t="s">
        <v>8</v>
      </c>
      <c r="D7" s="6">
        <v>500</v>
      </c>
      <c r="E7" s="16"/>
      <c r="F7" s="17">
        <f t="shared" ref="F7:F10" si="1">D7*E7</f>
        <v>0</v>
      </c>
      <c r="G7" s="10"/>
      <c r="H7" s="11">
        <f t="shared" si="0"/>
        <v>0</v>
      </c>
      <c r="I7" s="6"/>
    </row>
    <row r="8" spans="1:9">
      <c r="A8" s="6">
        <v>3</v>
      </c>
      <c r="B8" s="7" t="s">
        <v>32</v>
      </c>
      <c r="C8" s="6" t="s">
        <v>8</v>
      </c>
      <c r="D8" s="6">
        <v>15000</v>
      </c>
      <c r="E8" s="16"/>
      <c r="F8" s="17">
        <f t="shared" si="1"/>
        <v>0</v>
      </c>
      <c r="G8" s="10"/>
      <c r="H8" s="11">
        <f t="shared" si="0"/>
        <v>0</v>
      </c>
      <c r="I8" s="6"/>
    </row>
    <row r="9" spans="1:9" ht="25.5">
      <c r="A9" s="6">
        <v>4</v>
      </c>
      <c r="B9" s="7" t="s">
        <v>33</v>
      </c>
      <c r="C9" s="6" t="s">
        <v>8</v>
      </c>
      <c r="D9" s="6">
        <v>100</v>
      </c>
      <c r="E9" s="16"/>
      <c r="F9" s="17">
        <f t="shared" si="1"/>
        <v>0</v>
      </c>
      <c r="G9" s="10"/>
      <c r="H9" s="11">
        <f t="shared" si="0"/>
        <v>0</v>
      </c>
      <c r="I9" s="6"/>
    </row>
    <row r="10" spans="1:9" ht="25.5">
      <c r="A10" s="6">
        <v>5</v>
      </c>
      <c r="B10" s="7" t="s">
        <v>34</v>
      </c>
      <c r="C10" s="6" t="s">
        <v>8</v>
      </c>
      <c r="D10" s="6">
        <v>5000</v>
      </c>
      <c r="E10" s="11"/>
      <c r="F10" s="17">
        <f t="shared" si="1"/>
        <v>0</v>
      </c>
      <c r="G10" s="10"/>
      <c r="H10" s="11">
        <f t="shared" si="0"/>
        <v>0</v>
      </c>
      <c r="I10" s="6"/>
    </row>
    <row r="11" spans="1:9">
      <c r="A11" s="71" t="s">
        <v>10</v>
      </c>
      <c r="B11" s="72"/>
      <c r="C11" s="26" t="s">
        <v>12</v>
      </c>
      <c r="D11" s="26" t="s">
        <v>12</v>
      </c>
      <c r="E11" s="28" t="s">
        <v>12</v>
      </c>
      <c r="F11" s="28">
        <f>SUM(F6:F10)</f>
        <v>0</v>
      </c>
      <c r="G11" s="29" t="s">
        <v>12</v>
      </c>
      <c r="H11" s="28">
        <f>SUM(H6:H10)</f>
        <v>0</v>
      </c>
      <c r="I11" s="26" t="s">
        <v>12</v>
      </c>
    </row>
  </sheetData>
  <mergeCells count="2">
    <mergeCell ref="A11:B11"/>
    <mergeCell ref="G1:I3"/>
  </mergeCells>
  <pageMargins left="0.7" right="0.7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I10"/>
  <sheetViews>
    <sheetView workbookViewId="0">
      <selection activeCell="N8" sqref="N8"/>
    </sheetView>
  </sheetViews>
  <sheetFormatPr defaultRowHeight="15"/>
  <cols>
    <col min="1" max="1" width="6.28515625" customWidth="1"/>
    <col min="2" max="2" width="32.140625" customWidth="1"/>
    <col min="5" max="5" width="14.5703125" customWidth="1"/>
    <col min="6" max="6" width="19.5703125" customWidth="1"/>
    <col min="8" max="8" width="19.140625" customWidth="1"/>
    <col min="9" max="9" width="27.140625" customWidth="1"/>
  </cols>
  <sheetData>
    <row r="2" spans="1:9">
      <c r="G2" s="66" t="s">
        <v>132</v>
      </c>
      <c r="H2" s="66"/>
      <c r="I2" s="66"/>
    </row>
    <row r="3" spans="1:9">
      <c r="G3" s="66"/>
      <c r="H3" s="66"/>
      <c r="I3" s="66"/>
    </row>
    <row r="4" spans="1:9" ht="22.5" customHeight="1">
      <c r="B4" s="2" t="s">
        <v>129</v>
      </c>
      <c r="C4" s="2"/>
      <c r="D4" s="2"/>
      <c r="E4" s="2"/>
      <c r="G4" s="66"/>
      <c r="H4" s="66"/>
      <c r="I4" s="66"/>
    </row>
    <row r="6" spans="1:9" ht="81.75" customHeight="1">
      <c r="A6" s="26" t="s">
        <v>0</v>
      </c>
      <c r="B6" s="26" t="s">
        <v>1</v>
      </c>
      <c r="C6" s="26" t="s">
        <v>3</v>
      </c>
      <c r="D6" s="26" t="s">
        <v>47</v>
      </c>
      <c r="E6" s="79" t="s">
        <v>4</v>
      </c>
      <c r="F6" s="41" t="s">
        <v>48</v>
      </c>
      <c r="G6" s="42" t="s">
        <v>49</v>
      </c>
      <c r="H6" s="41" t="s">
        <v>50</v>
      </c>
      <c r="I6" s="27" t="s">
        <v>54</v>
      </c>
    </row>
    <row r="7" spans="1:9" ht="25.5">
      <c r="A7" s="31">
        <v>1</v>
      </c>
      <c r="B7" s="32" t="s">
        <v>51</v>
      </c>
      <c r="C7" s="31">
        <v>5</v>
      </c>
      <c r="D7" s="31" t="s">
        <v>40</v>
      </c>
      <c r="E7" s="33"/>
      <c r="F7" s="34">
        <f>C7*E7</f>
        <v>0</v>
      </c>
      <c r="G7" s="35"/>
      <c r="H7" s="36">
        <f>F7*(1+G7)</f>
        <v>0</v>
      </c>
      <c r="I7" s="32"/>
    </row>
    <row r="8" spans="1:9" ht="25.5">
      <c r="A8" s="31">
        <v>2</v>
      </c>
      <c r="B8" s="37" t="s">
        <v>52</v>
      </c>
      <c r="C8" s="31">
        <v>7</v>
      </c>
      <c r="D8" s="38" t="s">
        <v>40</v>
      </c>
      <c r="E8" s="33"/>
      <c r="F8" s="34">
        <f t="shared" ref="F8:F9" si="0">C8*E8</f>
        <v>0</v>
      </c>
      <c r="G8" s="35"/>
      <c r="H8" s="36">
        <f>F8*(1+G8)</f>
        <v>0</v>
      </c>
      <c r="I8" s="32"/>
    </row>
    <row r="9" spans="1:9" ht="51">
      <c r="A9" s="31">
        <v>3</v>
      </c>
      <c r="B9" s="32" t="s">
        <v>53</v>
      </c>
      <c r="C9" s="31">
        <v>2</v>
      </c>
      <c r="D9" s="38" t="s">
        <v>40</v>
      </c>
      <c r="E9" s="33"/>
      <c r="F9" s="34">
        <f t="shared" si="0"/>
        <v>0</v>
      </c>
      <c r="G9" s="35"/>
      <c r="H9" s="36">
        <f>F9*(1+G9)</f>
        <v>0</v>
      </c>
      <c r="I9" s="32"/>
    </row>
    <row r="10" spans="1:9">
      <c r="A10" s="73" t="s">
        <v>10</v>
      </c>
      <c r="B10" s="74"/>
      <c r="C10" s="74"/>
      <c r="D10" s="75"/>
      <c r="E10" s="39" t="s">
        <v>11</v>
      </c>
      <c r="F10" s="40">
        <f>SUM(F7:F9)</f>
        <v>0</v>
      </c>
      <c r="G10" s="39" t="s">
        <v>11</v>
      </c>
      <c r="H10" s="40">
        <f>SUM(H7:H9)</f>
        <v>0</v>
      </c>
      <c r="I10" s="43"/>
    </row>
  </sheetData>
  <mergeCells count="2">
    <mergeCell ref="A10:D10"/>
    <mergeCell ref="G2:I4"/>
  </mergeCells>
  <pageMargins left="0.7" right="0.7" top="0.75" bottom="0.75" header="0.3" footer="0.3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E4A6-047D-46AE-98BA-7B173B01297F}">
  <sheetPr>
    <pageSetUpPr fitToPage="1"/>
  </sheetPr>
  <dimension ref="A3:I26"/>
  <sheetViews>
    <sheetView workbookViewId="0">
      <selection activeCell="P10" sqref="P10"/>
    </sheetView>
  </sheetViews>
  <sheetFormatPr defaultRowHeight="15"/>
  <cols>
    <col min="2" max="2" width="43.7109375" customWidth="1"/>
    <col min="5" max="5" width="15.140625" customWidth="1"/>
    <col min="6" max="6" width="14.5703125" customWidth="1"/>
    <col min="8" max="8" width="16.5703125" customWidth="1"/>
    <col min="9" max="9" width="23.28515625" customWidth="1"/>
  </cols>
  <sheetData>
    <row r="3" spans="1:9">
      <c r="F3" s="76" t="s">
        <v>132</v>
      </c>
      <c r="G3" s="76"/>
      <c r="H3" s="76"/>
      <c r="I3" s="76"/>
    </row>
    <row r="4" spans="1:9">
      <c r="F4" s="76"/>
      <c r="G4" s="76"/>
      <c r="H4" s="76"/>
      <c r="I4" s="76"/>
    </row>
    <row r="5" spans="1:9">
      <c r="A5" s="44" t="s">
        <v>130</v>
      </c>
      <c r="F5" s="76"/>
      <c r="G5" s="76"/>
      <c r="H5" s="76"/>
      <c r="I5" s="76"/>
    </row>
    <row r="6" spans="1:9">
      <c r="F6" s="76"/>
      <c r="G6" s="76"/>
      <c r="H6" s="76"/>
      <c r="I6" s="76"/>
    </row>
    <row r="7" spans="1:9">
      <c r="A7" s="69"/>
      <c r="B7" s="69"/>
      <c r="C7" s="69"/>
      <c r="D7" s="69"/>
      <c r="E7" s="69"/>
      <c r="F7" s="69"/>
      <c r="G7" s="69"/>
      <c r="H7" s="69"/>
      <c r="I7" s="69"/>
    </row>
    <row r="8" spans="1:9" ht="51">
      <c r="A8" s="5" t="s">
        <v>0</v>
      </c>
      <c r="B8" s="5" t="s">
        <v>55</v>
      </c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45" t="s">
        <v>7</v>
      </c>
      <c r="I8" s="5" t="s">
        <v>68</v>
      </c>
    </row>
    <row r="9" spans="1:9" ht="51">
      <c r="A9" s="5">
        <v>1</v>
      </c>
      <c r="B9" s="7" t="s">
        <v>104</v>
      </c>
      <c r="C9" s="7" t="s">
        <v>40</v>
      </c>
      <c r="D9" s="7">
        <v>10</v>
      </c>
      <c r="E9" s="54"/>
      <c r="F9" s="80">
        <f>D9*E9</f>
        <v>0</v>
      </c>
      <c r="G9" s="63"/>
      <c r="H9" s="17">
        <f t="shared" ref="H9:H25" si="0">F9*(1+G9)</f>
        <v>0</v>
      </c>
      <c r="I9" s="7"/>
    </row>
    <row r="10" spans="1:9" ht="51">
      <c r="A10" s="5">
        <v>2</v>
      </c>
      <c r="B10" s="7" t="s">
        <v>103</v>
      </c>
      <c r="C10" s="7" t="s">
        <v>40</v>
      </c>
      <c r="D10" s="7">
        <v>2</v>
      </c>
      <c r="E10" s="54"/>
      <c r="F10" s="80">
        <f t="shared" ref="F10:F25" si="1">D10*E10</f>
        <v>0</v>
      </c>
      <c r="G10" s="63"/>
      <c r="H10" s="17">
        <f t="shared" si="0"/>
        <v>0</v>
      </c>
      <c r="I10" s="7"/>
    </row>
    <row r="11" spans="1:9" ht="89.25">
      <c r="A11" s="5">
        <v>3</v>
      </c>
      <c r="B11" s="46" t="s">
        <v>56</v>
      </c>
      <c r="C11" s="46" t="s">
        <v>40</v>
      </c>
      <c r="D11" s="7">
        <v>5</v>
      </c>
      <c r="E11" s="47"/>
      <c r="F11" s="80">
        <f t="shared" si="1"/>
        <v>0</v>
      </c>
      <c r="G11" s="48"/>
      <c r="H11" s="17">
        <f t="shared" si="0"/>
        <v>0</v>
      </c>
      <c r="I11" s="31"/>
    </row>
    <row r="12" spans="1:9" ht="76.5">
      <c r="A12" s="5">
        <v>4</v>
      </c>
      <c r="B12" s="46" t="s">
        <v>57</v>
      </c>
      <c r="C12" s="46" t="s">
        <v>40</v>
      </c>
      <c r="D12" s="7">
        <v>10</v>
      </c>
      <c r="E12" s="47"/>
      <c r="F12" s="80">
        <f t="shared" si="1"/>
        <v>0</v>
      </c>
      <c r="G12" s="48"/>
      <c r="H12" s="17">
        <f t="shared" si="0"/>
        <v>0</v>
      </c>
      <c r="I12" s="31"/>
    </row>
    <row r="13" spans="1:9" ht="76.5">
      <c r="A13" s="5">
        <v>5</v>
      </c>
      <c r="B13" s="46" t="s">
        <v>58</v>
      </c>
      <c r="C13" s="46" t="s">
        <v>40</v>
      </c>
      <c r="D13" s="7">
        <v>4</v>
      </c>
      <c r="E13" s="47"/>
      <c r="F13" s="80">
        <f t="shared" si="1"/>
        <v>0</v>
      </c>
      <c r="G13" s="48"/>
      <c r="H13" s="17">
        <f t="shared" si="0"/>
        <v>0</v>
      </c>
      <c r="I13" s="31"/>
    </row>
    <row r="14" spans="1:9" ht="89.25">
      <c r="A14" s="5">
        <v>6</v>
      </c>
      <c r="B14" s="46" t="s">
        <v>59</v>
      </c>
      <c r="C14" s="46" t="s">
        <v>40</v>
      </c>
      <c r="D14" s="7">
        <v>18</v>
      </c>
      <c r="E14" s="47"/>
      <c r="F14" s="80">
        <f t="shared" si="1"/>
        <v>0</v>
      </c>
      <c r="G14" s="48"/>
      <c r="H14" s="17">
        <f t="shared" si="0"/>
        <v>0</v>
      </c>
      <c r="I14" s="31"/>
    </row>
    <row r="15" spans="1:9" ht="89.25">
      <c r="A15" s="5">
        <v>7</v>
      </c>
      <c r="B15" s="46" t="s">
        <v>60</v>
      </c>
      <c r="C15" s="46" t="s">
        <v>40</v>
      </c>
      <c r="D15" s="7">
        <v>2</v>
      </c>
      <c r="E15" s="47"/>
      <c r="F15" s="80">
        <f t="shared" si="1"/>
        <v>0</v>
      </c>
      <c r="G15" s="48"/>
      <c r="H15" s="17">
        <f t="shared" si="0"/>
        <v>0</v>
      </c>
      <c r="I15" s="31"/>
    </row>
    <row r="16" spans="1:9" ht="89.25">
      <c r="A16" s="5">
        <v>8</v>
      </c>
      <c r="B16" s="46" t="s">
        <v>61</v>
      </c>
      <c r="C16" s="46" t="s">
        <v>40</v>
      </c>
      <c r="D16" s="46">
        <v>4</v>
      </c>
      <c r="E16" s="47"/>
      <c r="F16" s="80">
        <f t="shared" si="1"/>
        <v>0</v>
      </c>
      <c r="G16" s="48"/>
      <c r="H16" s="17">
        <f t="shared" si="0"/>
        <v>0</v>
      </c>
      <c r="I16" s="31"/>
    </row>
    <row r="17" spans="1:9">
      <c r="A17" s="5">
        <v>9</v>
      </c>
      <c r="B17" s="46" t="s">
        <v>100</v>
      </c>
      <c r="C17" s="46" t="s">
        <v>8</v>
      </c>
      <c r="D17" s="46">
        <v>650</v>
      </c>
      <c r="E17" s="47"/>
      <c r="F17" s="80">
        <f t="shared" si="1"/>
        <v>0</v>
      </c>
      <c r="G17" s="48"/>
      <c r="H17" s="17">
        <f t="shared" si="0"/>
        <v>0</v>
      </c>
      <c r="I17" s="31"/>
    </row>
    <row r="18" spans="1:9">
      <c r="A18" s="5">
        <v>10</v>
      </c>
      <c r="B18" s="46" t="s">
        <v>101</v>
      </c>
      <c r="C18" s="46" t="s">
        <v>8</v>
      </c>
      <c r="D18" s="46">
        <v>20</v>
      </c>
      <c r="E18" s="47"/>
      <c r="F18" s="80">
        <f t="shared" si="1"/>
        <v>0</v>
      </c>
      <c r="G18" s="48"/>
      <c r="H18" s="17">
        <f t="shared" si="0"/>
        <v>0</v>
      </c>
      <c r="I18" s="31"/>
    </row>
    <row r="19" spans="1:9">
      <c r="A19" s="5">
        <v>11</v>
      </c>
      <c r="B19" s="7" t="s">
        <v>62</v>
      </c>
      <c r="C19" s="46" t="s">
        <v>40</v>
      </c>
      <c r="D19" s="46">
        <v>20</v>
      </c>
      <c r="E19" s="47"/>
      <c r="F19" s="80">
        <f t="shared" si="1"/>
        <v>0</v>
      </c>
      <c r="G19" s="48"/>
      <c r="H19" s="17">
        <f t="shared" si="0"/>
        <v>0</v>
      </c>
      <c r="I19" s="31"/>
    </row>
    <row r="20" spans="1:9">
      <c r="A20" s="5">
        <v>12</v>
      </c>
      <c r="B20" s="7" t="s">
        <v>63</v>
      </c>
      <c r="C20" s="46" t="s">
        <v>40</v>
      </c>
      <c r="D20" s="46">
        <v>1</v>
      </c>
      <c r="E20" s="47"/>
      <c r="F20" s="80">
        <f t="shared" si="1"/>
        <v>0</v>
      </c>
      <c r="G20" s="48"/>
      <c r="H20" s="17">
        <f t="shared" si="0"/>
        <v>0</v>
      </c>
      <c r="I20" s="31"/>
    </row>
    <row r="21" spans="1:9">
      <c r="A21" s="5">
        <v>13</v>
      </c>
      <c r="B21" s="7" t="s">
        <v>102</v>
      </c>
      <c r="C21" s="46" t="s">
        <v>40</v>
      </c>
      <c r="D21" s="46">
        <v>12</v>
      </c>
      <c r="E21" s="47"/>
      <c r="F21" s="80">
        <f t="shared" si="1"/>
        <v>0</v>
      </c>
      <c r="G21" s="48"/>
      <c r="H21" s="17">
        <f t="shared" si="0"/>
        <v>0</v>
      </c>
      <c r="I21" s="31"/>
    </row>
    <row r="22" spans="1:9">
      <c r="A22" s="5">
        <v>14</v>
      </c>
      <c r="B22" s="7" t="s">
        <v>64</v>
      </c>
      <c r="C22" s="46" t="s">
        <v>40</v>
      </c>
      <c r="D22" s="46">
        <v>25</v>
      </c>
      <c r="E22" s="47"/>
      <c r="F22" s="80">
        <f t="shared" si="1"/>
        <v>0</v>
      </c>
      <c r="G22" s="48"/>
      <c r="H22" s="17">
        <f t="shared" si="0"/>
        <v>0</v>
      </c>
      <c r="I22" s="31"/>
    </row>
    <row r="23" spans="1:9">
      <c r="A23" s="5">
        <v>15</v>
      </c>
      <c r="B23" s="7" t="s">
        <v>65</v>
      </c>
      <c r="C23" s="46" t="s">
        <v>40</v>
      </c>
      <c r="D23" s="46">
        <v>15</v>
      </c>
      <c r="E23" s="47"/>
      <c r="F23" s="80">
        <f t="shared" si="1"/>
        <v>0</v>
      </c>
      <c r="G23" s="48"/>
      <c r="H23" s="17">
        <f t="shared" si="0"/>
        <v>0</v>
      </c>
      <c r="I23" s="31"/>
    </row>
    <row r="24" spans="1:9">
      <c r="A24" s="5">
        <v>16</v>
      </c>
      <c r="B24" s="7" t="s">
        <v>66</v>
      </c>
      <c r="C24" s="46" t="s">
        <v>40</v>
      </c>
      <c r="D24" s="46">
        <v>45</v>
      </c>
      <c r="E24" s="47"/>
      <c r="F24" s="80">
        <f t="shared" si="1"/>
        <v>0</v>
      </c>
      <c r="G24" s="48"/>
      <c r="H24" s="17">
        <f t="shared" si="0"/>
        <v>0</v>
      </c>
      <c r="I24" s="31"/>
    </row>
    <row r="25" spans="1:9">
      <c r="A25" s="5">
        <v>17</v>
      </c>
      <c r="B25" s="7" t="s">
        <v>67</v>
      </c>
      <c r="C25" s="46" t="s">
        <v>40</v>
      </c>
      <c r="D25" s="46">
        <v>50</v>
      </c>
      <c r="E25" s="47"/>
      <c r="F25" s="80">
        <f t="shared" si="1"/>
        <v>0</v>
      </c>
      <c r="G25" s="48"/>
      <c r="H25" s="17">
        <f t="shared" si="0"/>
        <v>0</v>
      </c>
      <c r="I25" s="31"/>
    </row>
    <row r="26" spans="1:9">
      <c r="A26" s="77" t="s">
        <v>10</v>
      </c>
      <c r="B26" s="77"/>
      <c r="C26" s="77"/>
      <c r="D26" s="77"/>
      <c r="E26" s="49"/>
      <c r="F26" s="50">
        <f>SUM(F9:F25)</f>
        <v>0</v>
      </c>
      <c r="G26" s="51" t="s">
        <v>12</v>
      </c>
      <c r="H26" s="52">
        <f>SUM(H9:H25)</f>
        <v>0</v>
      </c>
      <c r="I26" s="4" t="s">
        <v>12</v>
      </c>
    </row>
  </sheetData>
  <mergeCells count="3">
    <mergeCell ref="F3:I6"/>
    <mergeCell ref="A7:I7"/>
    <mergeCell ref="A26:D26"/>
  </mergeCells>
  <pageMargins left="0.7" right="0.7" top="0.75" bottom="0.75" header="0.3" footer="0.3"/>
  <pageSetup paperSize="9" scale="8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7C74F-2A44-4C39-9E38-A768D449A502}">
  <sheetPr>
    <pageSetUpPr fitToPage="1"/>
  </sheetPr>
  <dimension ref="A1:I25"/>
  <sheetViews>
    <sheetView workbookViewId="0">
      <selection activeCell="F3" sqref="F3:I5"/>
    </sheetView>
  </sheetViews>
  <sheetFormatPr defaultRowHeight="15"/>
  <cols>
    <col min="1" max="1" width="5.85546875" customWidth="1"/>
    <col min="2" max="2" width="40" customWidth="1"/>
    <col min="4" max="4" width="9.42578125" bestFit="1" customWidth="1"/>
    <col min="5" max="5" width="15.42578125" customWidth="1"/>
    <col min="6" max="6" width="13.7109375" bestFit="1" customWidth="1"/>
    <col min="7" max="7" width="9.42578125" bestFit="1" customWidth="1"/>
    <col min="8" max="8" width="14" bestFit="1" customWidth="1"/>
    <col min="9" max="9" width="22.85546875" customWidth="1"/>
  </cols>
  <sheetData>
    <row r="1" spans="1:9">
      <c r="A1" s="25"/>
      <c r="B1" s="25"/>
      <c r="C1" s="25"/>
      <c r="D1" s="25"/>
      <c r="E1" s="25"/>
      <c r="F1" s="25"/>
      <c r="G1" s="25"/>
      <c r="H1" s="25"/>
      <c r="I1" s="25"/>
    </row>
    <row r="2" spans="1:9">
      <c r="A2" s="25"/>
      <c r="B2" s="25"/>
      <c r="C2" s="25"/>
      <c r="D2" s="25"/>
      <c r="E2" s="25"/>
      <c r="F2" s="25"/>
      <c r="G2" s="25"/>
      <c r="H2" s="25"/>
      <c r="I2" s="25"/>
    </row>
    <row r="3" spans="1:9">
      <c r="A3" s="61"/>
      <c r="B3" s="61"/>
      <c r="C3" s="61"/>
      <c r="D3" s="61"/>
      <c r="E3" s="61"/>
      <c r="F3" s="81" t="s">
        <v>132</v>
      </c>
      <c r="G3" s="81"/>
      <c r="H3" s="81"/>
      <c r="I3" s="81"/>
    </row>
    <row r="4" spans="1:9">
      <c r="A4" s="62" t="s">
        <v>131</v>
      </c>
      <c r="B4" s="61"/>
      <c r="C4" s="61"/>
      <c r="D4" s="61"/>
      <c r="E4" s="61"/>
      <c r="F4" s="81"/>
      <c r="G4" s="81"/>
      <c r="H4" s="81"/>
      <c r="I4" s="81"/>
    </row>
    <row r="5" spans="1:9">
      <c r="A5" s="61"/>
      <c r="B5" s="61"/>
      <c r="C5" s="61"/>
      <c r="D5" s="61"/>
      <c r="E5" s="61"/>
      <c r="F5" s="81"/>
      <c r="G5" s="81"/>
      <c r="H5" s="81"/>
      <c r="I5" s="81"/>
    </row>
    <row r="6" spans="1:9">
      <c r="A6" s="78"/>
      <c r="B6" s="78"/>
      <c r="C6" s="78"/>
      <c r="D6" s="78"/>
      <c r="E6" s="78"/>
      <c r="F6" s="78"/>
      <c r="G6" s="78"/>
      <c r="H6" s="78"/>
      <c r="I6" s="78"/>
    </row>
    <row r="7" spans="1:9" ht="51">
      <c r="A7" s="5" t="s">
        <v>0</v>
      </c>
      <c r="B7" s="5" t="s">
        <v>55</v>
      </c>
      <c r="C7" s="5" t="s">
        <v>2</v>
      </c>
      <c r="D7" s="5" t="s">
        <v>3</v>
      </c>
      <c r="E7" s="53" t="s">
        <v>4</v>
      </c>
      <c r="F7" s="5" t="s">
        <v>5</v>
      </c>
      <c r="G7" s="5" t="s">
        <v>6</v>
      </c>
      <c r="H7" s="45" t="s">
        <v>7</v>
      </c>
      <c r="I7" s="5" t="s">
        <v>68</v>
      </c>
    </row>
    <row r="8" spans="1:9" ht="51">
      <c r="A8" s="5" t="s">
        <v>69</v>
      </c>
      <c r="B8" s="7" t="s">
        <v>70</v>
      </c>
      <c r="C8" s="7" t="s">
        <v>8</v>
      </c>
      <c r="D8" s="7">
        <v>200</v>
      </c>
      <c r="E8" s="54"/>
      <c r="F8" s="17">
        <f>D8*E8</f>
        <v>0</v>
      </c>
      <c r="G8" s="55"/>
      <c r="H8" s="17">
        <f t="shared" ref="H8:H24" si="0">F8*(1+G8)</f>
        <v>0</v>
      </c>
      <c r="I8" s="7"/>
    </row>
    <row r="9" spans="1:9" ht="38.25">
      <c r="A9" s="5" t="s">
        <v>106</v>
      </c>
      <c r="B9" s="7" t="s">
        <v>124</v>
      </c>
      <c r="C9" s="7" t="s">
        <v>8</v>
      </c>
      <c r="D9" s="7">
        <v>200</v>
      </c>
      <c r="E9" s="54"/>
      <c r="F9" s="17">
        <f t="shared" ref="F9:F24" si="1">D9*E9</f>
        <v>0</v>
      </c>
      <c r="G9" s="55"/>
      <c r="H9" s="17">
        <f t="shared" si="0"/>
        <v>0</v>
      </c>
      <c r="I9" s="7"/>
    </row>
    <row r="10" spans="1:9" ht="76.5">
      <c r="A10" s="5" t="s">
        <v>71</v>
      </c>
      <c r="B10" s="7" t="s">
        <v>72</v>
      </c>
      <c r="C10" s="7" t="s">
        <v>8</v>
      </c>
      <c r="D10" s="7">
        <v>200</v>
      </c>
      <c r="E10" s="54"/>
      <c r="F10" s="17">
        <f t="shared" si="1"/>
        <v>0</v>
      </c>
      <c r="G10" s="55"/>
      <c r="H10" s="17">
        <f t="shared" si="0"/>
        <v>0</v>
      </c>
      <c r="I10" s="7"/>
    </row>
    <row r="11" spans="1:9" ht="63.75">
      <c r="A11" s="5" t="s">
        <v>73</v>
      </c>
      <c r="B11" s="7" t="s">
        <v>75</v>
      </c>
      <c r="C11" s="7" t="s">
        <v>8</v>
      </c>
      <c r="D11" s="7">
        <v>20</v>
      </c>
      <c r="E11" s="54"/>
      <c r="F11" s="17">
        <f t="shared" si="1"/>
        <v>0</v>
      </c>
      <c r="G11" s="55"/>
      <c r="H11" s="17">
        <f t="shared" si="0"/>
        <v>0</v>
      </c>
      <c r="I11" s="7"/>
    </row>
    <row r="12" spans="1:9" ht="51">
      <c r="A12" s="5" t="s">
        <v>74</v>
      </c>
      <c r="B12" s="7" t="s">
        <v>89</v>
      </c>
      <c r="C12" s="7" t="s">
        <v>8</v>
      </c>
      <c r="D12" s="7">
        <v>40</v>
      </c>
      <c r="E12" s="54"/>
      <c r="F12" s="17">
        <f t="shared" si="1"/>
        <v>0</v>
      </c>
      <c r="G12" s="55"/>
      <c r="H12" s="17">
        <f t="shared" si="0"/>
        <v>0</v>
      </c>
      <c r="I12" s="7"/>
    </row>
    <row r="13" spans="1:9" ht="51">
      <c r="A13" s="5" t="s">
        <v>76</v>
      </c>
      <c r="B13" s="7" t="s">
        <v>90</v>
      </c>
      <c r="C13" s="7" t="s">
        <v>8</v>
      </c>
      <c r="D13" s="7">
        <v>5</v>
      </c>
      <c r="E13" s="54"/>
      <c r="F13" s="17">
        <f t="shared" si="1"/>
        <v>0</v>
      </c>
      <c r="G13" s="55"/>
      <c r="H13" s="17">
        <f t="shared" si="0"/>
        <v>0</v>
      </c>
      <c r="I13" s="7"/>
    </row>
    <row r="14" spans="1:9" ht="38.25">
      <c r="A14" s="5" t="s">
        <v>77</v>
      </c>
      <c r="B14" s="7" t="s">
        <v>91</v>
      </c>
      <c r="C14" s="7" t="s">
        <v>8</v>
      </c>
      <c r="D14" s="7">
        <v>120</v>
      </c>
      <c r="E14" s="54"/>
      <c r="F14" s="17">
        <f t="shared" si="1"/>
        <v>0</v>
      </c>
      <c r="G14" s="55"/>
      <c r="H14" s="17">
        <f t="shared" si="0"/>
        <v>0</v>
      </c>
      <c r="I14" s="7"/>
    </row>
    <row r="15" spans="1:9" ht="38.25">
      <c r="A15" s="5" t="s">
        <v>78</v>
      </c>
      <c r="B15" s="7" t="s">
        <v>92</v>
      </c>
      <c r="C15" s="7" t="s">
        <v>8</v>
      </c>
      <c r="D15" s="7">
        <v>130</v>
      </c>
      <c r="E15" s="54"/>
      <c r="F15" s="17">
        <f t="shared" si="1"/>
        <v>0</v>
      </c>
      <c r="G15" s="55"/>
      <c r="H15" s="17">
        <f t="shared" si="0"/>
        <v>0</v>
      </c>
      <c r="I15" s="7"/>
    </row>
    <row r="16" spans="1:9" ht="38.25">
      <c r="A16" s="5" t="s">
        <v>79</v>
      </c>
      <c r="B16" s="7" t="s">
        <v>93</v>
      </c>
      <c r="C16" s="7" t="s">
        <v>8</v>
      </c>
      <c r="D16" s="7">
        <v>10</v>
      </c>
      <c r="E16" s="54"/>
      <c r="F16" s="17">
        <f t="shared" si="1"/>
        <v>0</v>
      </c>
      <c r="G16" s="55"/>
      <c r="H16" s="17">
        <f t="shared" si="0"/>
        <v>0</v>
      </c>
      <c r="I16" s="7"/>
    </row>
    <row r="17" spans="1:9" ht="51">
      <c r="A17" s="5" t="s">
        <v>80</v>
      </c>
      <c r="B17" s="7" t="s">
        <v>94</v>
      </c>
      <c r="C17" s="7" t="s">
        <v>8</v>
      </c>
      <c r="D17" s="7">
        <v>5</v>
      </c>
      <c r="E17" s="54"/>
      <c r="F17" s="17">
        <f t="shared" si="1"/>
        <v>0</v>
      </c>
      <c r="G17" s="55"/>
      <c r="H17" s="17">
        <f t="shared" si="0"/>
        <v>0</v>
      </c>
      <c r="I17" s="59"/>
    </row>
    <row r="18" spans="1:9" ht="51">
      <c r="A18" s="5" t="s">
        <v>81</v>
      </c>
      <c r="B18" s="7" t="s">
        <v>95</v>
      </c>
      <c r="C18" s="7" t="s">
        <v>8</v>
      </c>
      <c r="D18" s="7">
        <v>5</v>
      </c>
      <c r="E18" s="54"/>
      <c r="F18" s="17">
        <f t="shared" si="1"/>
        <v>0</v>
      </c>
      <c r="G18" s="55"/>
      <c r="H18" s="17">
        <f t="shared" si="0"/>
        <v>0</v>
      </c>
      <c r="I18" s="59"/>
    </row>
    <row r="19" spans="1:9" ht="51">
      <c r="A19" s="5" t="s">
        <v>82</v>
      </c>
      <c r="B19" s="7" t="s">
        <v>96</v>
      </c>
      <c r="C19" s="7" t="s">
        <v>8</v>
      </c>
      <c r="D19" s="7">
        <v>5</v>
      </c>
      <c r="E19" s="54"/>
      <c r="F19" s="17">
        <f t="shared" si="1"/>
        <v>0</v>
      </c>
      <c r="G19" s="55"/>
      <c r="H19" s="17">
        <f t="shared" si="0"/>
        <v>0</v>
      </c>
      <c r="I19" s="59"/>
    </row>
    <row r="20" spans="1:9" ht="51">
      <c r="A20" s="5" t="s">
        <v>83</v>
      </c>
      <c r="B20" s="7" t="s">
        <v>97</v>
      </c>
      <c r="C20" s="7" t="s">
        <v>8</v>
      </c>
      <c r="D20" s="7">
        <v>5</v>
      </c>
      <c r="E20" s="54"/>
      <c r="F20" s="17">
        <f t="shared" si="1"/>
        <v>0</v>
      </c>
      <c r="G20" s="55"/>
      <c r="H20" s="17">
        <f t="shared" si="0"/>
        <v>0</v>
      </c>
      <c r="I20" s="59"/>
    </row>
    <row r="21" spans="1:9" ht="51">
      <c r="A21" s="5" t="s">
        <v>84</v>
      </c>
      <c r="B21" s="7" t="s">
        <v>98</v>
      </c>
      <c r="C21" s="7" t="s">
        <v>8</v>
      </c>
      <c r="D21" s="7">
        <v>5</v>
      </c>
      <c r="E21" s="54"/>
      <c r="F21" s="17">
        <f t="shared" si="1"/>
        <v>0</v>
      </c>
      <c r="G21" s="55"/>
      <c r="H21" s="17">
        <f t="shared" si="0"/>
        <v>0</v>
      </c>
      <c r="I21" s="59"/>
    </row>
    <row r="22" spans="1:9" ht="63.75">
      <c r="A22" s="5" t="s">
        <v>85</v>
      </c>
      <c r="B22" s="7" t="s">
        <v>99</v>
      </c>
      <c r="C22" s="7" t="s">
        <v>8</v>
      </c>
      <c r="D22" s="7">
        <v>5</v>
      </c>
      <c r="E22" s="54"/>
      <c r="F22" s="17">
        <f t="shared" si="1"/>
        <v>0</v>
      </c>
      <c r="G22" s="55"/>
      <c r="H22" s="17">
        <f t="shared" si="0"/>
        <v>0</v>
      </c>
      <c r="I22" s="59"/>
    </row>
    <row r="23" spans="1:9" ht="89.25">
      <c r="A23" s="5" t="s">
        <v>86</v>
      </c>
      <c r="B23" s="65" t="s">
        <v>87</v>
      </c>
      <c r="C23" s="57" t="s">
        <v>40</v>
      </c>
      <c r="D23" s="57">
        <v>15</v>
      </c>
      <c r="E23" s="58"/>
      <c r="F23" s="17">
        <f t="shared" si="1"/>
        <v>0</v>
      </c>
      <c r="G23" s="55"/>
      <c r="H23" s="17">
        <f t="shared" si="0"/>
        <v>0</v>
      </c>
      <c r="I23" s="59"/>
    </row>
    <row r="24" spans="1:9" ht="89.25">
      <c r="A24" s="5" t="s">
        <v>125</v>
      </c>
      <c r="B24" s="64" t="s">
        <v>88</v>
      </c>
      <c r="C24" s="57" t="s">
        <v>40</v>
      </c>
      <c r="D24" s="57">
        <v>5</v>
      </c>
      <c r="E24" s="58"/>
      <c r="F24" s="17">
        <f t="shared" si="1"/>
        <v>0</v>
      </c>
      <c r="G24" s="55"/>
      <c r="H24" s="17">
        <f t="shared" si="0"/>
        <v>0</v>
      </c>
      <c r="I24" s="56"/>
    </row>
    <row r="25" spans="1:9">
      <c r="A25" s="77" t="s">
        <v>10</v>
      </c>
      <c r="B25" s="77"/>
      <c r="C25" s="77"/>
      <c r="D25" s="77"/>
      <c r="E25" s="49"/>
      <c r="F25" s="50">
        <f>SUM(F8:F24)</f>
        <v>0</v>
      </c>
      <c r="G25" s="60" t="s">
        <v>12</v>
      </c>
      <c r="H25" s="52">
        <f>SUM(H8:H24)</f>
        <v>0</v>
      </c>
      <c r="I25" s="6" t="s">
        <v>12</v>
      </c>
    </row>
  </sheetData>
  <mergeCells count="3">
    <mergeCell ref="F3:I5"/>
    <mergeCell ref="A6:I6"/>
    <mergeCell ref="A25:D25"/>
  </mergeCells>
  <phoneticPr fontId="16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Zamówienie częściowe nr 1</vt:lpstr>
      <vt:lpstr>Zamówienie częściowe nr 2 </vt:lpstr>
      <vt:lpstr>Zamówienie częściowe nr 3 </vt:lpstr>
      <vt:lpstr>Zamówienie częściowe nr 4 </vt:lpstr>
      <vt:lpstr>Zamówienie częściowe nr 5</vt:lpstr>
      <vt:lpstr>Zamówienie częściowe nr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2024-01-30T06:22:14Z</cp:lastPrinted>
  <dcterms:created xsi:type="dcterms:W3CDTF">2024-01-22T09:11:03Z</dcterms:created>
  <dcterms:modified xsi:type="dcterms:W3CDTF">2024-01-30T12:44:28Z</dcterms:modified>
</cp:coreProperties>
</file>