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7960" windowHeight="11820"/>
  </bookViews>
  <sheets>
    <sheet name="Formularze cenowe" sheetId="6" r:id="rId1"/>
  </sheets>
  <definedNames>
    <definedName name="Print_Area" localSheetId="0">'Formularze cenowe'!$A$1:$K$666</definedName>
  </definedNames>
  <calcPr calcId="144525"/>
</workbook>
</file>

<file path=xl/calcChain.xml><?xml version="1.0" encoding="utf-8"?>
<calcChain xmlns="http://schemas.openxmlformats.org/spreadsheetml/2006/main">
  <c r="F117" i="6" l="1"/>
  <c r="G117" i="6" s="1"/>
  <c r="H651" i="6"/>
  <c r="J635" i="6"/>
  <c r="I635" i="6"/>
  <c r="H149" i="6"/>
  <c r="H150" i="6"/>
  <c r="H151" i="6"/>
  <c r="H152" i="6"/>
  <c r="H153" i="6"/>
  <c r="H154" i="6"/>
  <c r="H148" i="6"/>
  <c r="I651" i="6"/>
  <c r="H648" i="6"/>
  <c r="I648" i="6" s="1"/>
  <c r="G648" i="6"/>
  <c r="H647" i="6"/>
  <c r="G647" i="6"/>
  <c r="I628" i="6"/>
  <c r="G628" i="6"/>
  <c r="J628" i="6" s="1"/>
  <c r="I627" i="6"/>
  <c r="G627" i="6"/>
  <c r="J627" i="6" s="1"/>
  <c r="I626" i="6"/>
  <c r="G626" i="6"/>
  <c r="J626" i="6" s="1"/>
  <c r="I625" i="6"/>
  <c r="G625" i="6"/>
  <c r="J625" i="6" s="1"/>
  <c r="I624" i="6"/>
  <c r="G624" i="6"/>
  <c r="J624" i="6" s="1"/>
  <c r="I623" i="6"/>
  <c r="G623" i="6"/>
  <c r="J623" i="6" s="1"/>
  <c r="I622" i="6"/>
  <c r="G622" i="6"/>
  <c r="J622" i="6" s="1"/>
  <c r="I621" i="6"/>
  <c r="G621" i="6"/>
  <c r="J621" i="6" s="1"/>
  <c r="I620" i="6"/>
  <c r="G620" i="6"/>
  <c r="J620" i="6" s="1"/>
  <c r="I619" i="6"/>
  <c r="G619" i="6"/>
  <c r="J619" i="6" s="1"/>
  <c r="I618" i="6"/>
  <c r="G618" i="6"/>
  <c r="J618" i="6" s="1"/>
  <c r="H649" i="6" l="1"/>
  <c r="I647" i="6"/>
  <c r="I649" i="6" s="1"/>
  <c r="I168" i="6" l="1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167" i="6"/>
  <c r="G639" i="6"/>
  <c r="G638" i="6"/>
  <c r="I634" i="6"/>
  <c r="G634" i="6"/>
  <c r="J634" i="6" s="1"/>
  <c r="G617" i="6"/>
  <c r="J617" i="6" s="1"/>
  <c r="G616" i="6"/>
  <c r="J616" i="6" s="1"/>
  <c r="G615" i="6"/>
  <c r="J615" i="6" s="1"/>
  <c r="G614" i="6"/>
  <c r="J614" i="6" s="1"/>
  <c r="G613" i="6"/>
  <c r="J613" i="6" s="1"/>
  <c r="G612" i="6"/>
  <c r="J612" i="6" s="1"/>
  <c r="G611" i="6"/>
  <c r="J611" i="6" s="1"/>
  <c r="G610" i="6"/>
  <c r="J610" i="6" s="1"/>
  <c r="G609" i="6"/>
  <c r="J609" i="6" s="1"/>
  <c r="G608" i="6"/>
  <c r="J608" i="6" s="1"/>
  <c r="G607" i="6"/>
  <c r="J607" i="6" s="1"/>
  <c r="G606" i="6"/>
  <c r="J606" i="6" s="1"/>
  <c r="G605" i="6"/>
  <c r="J605" i="6" s="1"/>
  <c r="G604" i="6"/>
  <c r="J604" i="6" s="1"/>
  <c r="G603" i="6"/>
  <c r="J603" i="6" s="1"/>
  <c r="G602" i="6"/>
  <c r="J602" i="6" s="1"/>
  <c r="G601" i="6"/>
  <c r="J601" i="6" s="1"/>
  <c r="G600" i="6"/>
  <c r="J600" i="6" s="1"/>
  <c r="G599" i="6"/>
  <c r="J599" i="6" s="1"/>
  <c r="G598" i="6"/>
  <c r="J598" i="6" s="1"/>
  <c r="G597" i="6"/>
  <c r="J597" i="6" s="1"/>
  <c r="G596" i="6"/>
  <c r="J596" i="6" s="1"/>
  <c r="G595" i="6"/>
  <c r="J595" i="6" s="1"/>
  <c r="G594" i="6"/>
  <c r="J594" i="6" s="1"/>
  <c r="G593" i="6"/>
  <c r="J593" i="6" s="1"/>
  <c r="G592" i="6"/>
  <c r="J592" i="6" s="1"/>
  <c r="G591" i="6"/>
  <c r="J591" i="6" s="1"/>
  <c r="G590" i="6"/>
  <c r="J590" i="6" s="1"/>
  <c r="G589" i="6"/>
  <c r="J589" i="6" s="1"/>
  <c r="G588" i="6"/>
  <c r="J588" i="6" s="1"/>
  <c r="G587" i="6"/>
  <c r="J587" i="6" s="1"/>
  <c r="G586" i="6"/>
  <c r="J586" i="6" s="1"/>
  <c r="G585" i="6"/>
  <c r="J585" i="6" s="1"/>
  <c r="G584" i="6"/>
  <c r="J584" i="6" s="1"/>
  <c r="G583" i="6"/>
  <c r="J583" i="6" s="1"/>
  <c r="G582" i="6"/>
  <c r="J582" i="6" s="1"/>
  <c r="G581" i="6"/>
  <c r="J581" i="6" s="1"/>
  <c r="G580" i="6"/>
  <c r="J580" i="6" s="1"/>
  <c r="G579" i="6"/>
  <c r="J579" i="6" s="1"/>
  <c r="G578" i="6"/>
  <c r="J578" i="6" s="1"/>
  <c r="G577" i="6"/>
  <c r="J577" i="6" s="1"/>
  <c r="G576" i="6"/>
  <c r="J576" i="6" s="1"/>
  <c r="G575" i="6"/>
  <c r="J575" i="6" s="1"/>
  <c r="G574" i="6"/>
  <c r="J574" i="6" s="1"/>
  <c r="G573" i="6"/>
  <c r="J573" i="6" s="1"/>
  <c r="G572" i="6"/>
  <c r="J572" i="6" s="1"/>
  <c r="G571" i="6"/>
  <c r="J571" i="6" s="1"/>
  <c r="G570" i="6"/>
  <c r="J570" i="6" s="1"/>
  <c r="G569" i="6"/>
  <c r="J569" i="6" s="1"/>
  <c r="G568" i="6"/>
  <c r="J568" i="6" s="1"/>
  <c r="G567" i="6"/>
  <c r="J567" i="6" s="1"/>
  <c r="G566" i="6"/>
  <c r="J566" i="6" s="1"/>
  <c r="G565" i="6"/>
  <c r="J565" i="6" s="1"/>
  <c r="G564" i="6"/>
  <c r="J564" i="6" s="1"/>
  <c r="G563" i="6"/>
  <c r="J563" i="6" s="1"/>
  <c r="G562" i="6"/>
  <c r="J562" i="6" s="1"/>
  <c r="G561" i="6"/>
  <c r="J561" i="6" s="1"/>
  <c r="G560" i="6"/>
  <c r="J560" i="6" s="1"/>
  <c r="G559" i="6"/>
  <c r="J559" i="6" s="1"/>
  <c r="G558" i="6"/>
  <c r="J558" i="6" s="1"/>
  <c r="G557" i="6"/>
  <c r="J557" i="6" s="1"/>
  <c r="G556" i="6"/>
  <c r="J556" i="6" s="1"/>
  <c r="G555" i="6"/>
  <c r="J555" i="6" s="1"/>
  <c r="G554" i="6"/>
  <c r="J554" i="6" s="1"/>
  <c r="G553" i="6"/>
  <c r="J553" i="6" s="1"/>
  <c r="G552" i="6"/>
  <c r="J552" i="6" s="1"/>
  <c r="G551" i="6"/>
  <c r="J551" i="6" s="1"/>
  <c r="G550" i="6"/>
  <c r="J550" i="6" s="1"/>
  <c r="G549" i="6"/>
  <c r="J549" i="6" s="1"/>
  <c r="G548" i="6"/>
  <c r="J548" i="6" s="1"/>
  <c r="G547" i="6"/>
  <c r="J547" i="6" s="1"/>
  <c r="G546" i="6"/>
  <c r="J546" i="6" s="1"/>
  <c r="G545" i="6"/>
  <c r="J545" i="6" s="1"/>
  <c r="G544" i="6"/>
  <c r="J544" i="6" s="1"/>
  <c r="G543" i="6"/>
  <c r="J543" i="6" s="1"/>
  <c r="G542" i="6"/>
  <c r="J542" i="6" s="1"/>
  <c r="G541" i="6"/>
  <c r="J541" i="6" s="1"/>
  <c r="G540" i="6"/>
  <c r="J540" i="6" s="1"/>
  <c r="G539" i="6"/>
  <c r="J539" i="6" s="1"/>
  <c r="G538" i="6"/>
  <c r="J538" i="6" s="1"/>
  <c r="G537" i="6"/>
  <c r="J537" i="6" s="1"/>
  <c r="G536" i="6"/>
  <c r="J536" i="6" s="1"/>
  <c r="G535" i="6"/>
  <c r="J535" i="6" s="1"/>
  <c r="G534" i="6"/>
  <c r="J534" i="6" s="1"/>
  <c r="G533" i="6"/>
  <c r="J533" i="6" s="1"/>
  <c r="G532" i="6"/>
  <c r="J532" i="6" s="1"/>
  <c r="G531" i="6"/>
  <c r="J531" i="6" s="1"/>
  <c r="G530" i="6"/>
  <c r="J530" i="6" s="1"/>
  <c r="G529" i="6"/>
  <c r="J529" i="6" s="1"/>
  <c r="G528" i="6"/>
  <c r="J528" i="6" s="1"/>
  <c r="G527" i="6"/>
  <c r="J527" i="6" s="1"/>
  <c r="G526" i="6"/>
  <c r="J526" i="6" s="1"/>
  <c r="G525" i="6"/>
  <c r="J525" i="6" s="1"/>
  <c r="G524" i="6"/>
  <c r="J524" i="6" s="1"/>
  <c r="G523" i="6"/>
  <c r="J523" i="6" s="1"/>
  <c r="G522" i="6"/>
  <c r="J522" i="6" s="1"/>
  <c r="G521" i="6"/>
  <c r="J521" i="6" s="1"/>
  <c r="G520" i="6"/>
  <c r="J520" i="6" s="1"/>
  <c r="G519" i="6"/>
  <c r="J519" i="6" s="1"/>
  <c r="G518" i="6"/>
  <c r="J518" i="6" s="1"/>
  <c r="G517" i="6"/>
  <c r="J517" i="6" s="1"/>
  <c r="G516" i="6"/>
  <c r="J516" i="6" s="1"/>
  <c r="G515" i="6"/>
  <c r="J515" i="6" s="1"/>
  <c r="G514" i="6"/>
  <c r="J514" i="6" s="1"/>
  <c r="G513" i="6"/>
  <c r="J513" i="6" s="1"/>
  <c r="G512" i="6"/>
  <c r="J512" i="6" s="1"/>
  <c r="G511" i="6"/>
  <c r="J511" i="6" s="1"/>
  <c r="G510" i="6"/>
  <c r="J510" i="6" s="1"/>
  <c r="G509" i="6"/>
  <c r="J509" i="6" s="1"/>
  <c r="G508" i="6"/>
  <c r="J508" i="6" s="1"/>
  <c r="G507" i="6"/>
  <c r="J507" i="6" s="1"/>
  <c r="G506" i="6"/>
  <c r="J506" i="6" s="1"/>
  <c r="G505" i="6"/>
  <c r="J505" i="6" s="1"/>
  <c r="G504" i="6"/>
  <c r="J504" i="6" s="1"/>
  <c r="G503" i="6"/>
  <c r="J503" i="6" s="1"/>
  <c r="G502" i="6"/>
  <c r="J502" i="6" s="1"/>
  <c r="G501" i="6"/>
  <c r="J501" i="6" s="1"/>
  <c r="G500" i="6"/>
  <c r="J500" i="6" s="1"/>
  <c r="G499" i="6"/>
  <c r="J499" i="6" s="1"/>
  <c r="G498" i="6"/>
  <c r="J498" i="6" s="1"/>
  <c r="G497" i="6"/>
  <c r="J497" i="6" s="1"/>
  <c r="G496" i="6"/>
  <c r="J496" i="6" s="1"/>
  <c r="G495" i="6"/>
  <c r="J495" i="6" s="1"/>
  <c r="G494" i="6"/>
  <c r="J494" i="6" s="1"/>
  <c r="G493" i="6"/>
  <c r="J493" i="6" s="1"/>
  <c r="G492" i="6"/>
  <c r="J492" i="6" s="1"/>
  <c r="G491" i="6"/>
  <c r="J491" i="6" s="1"/>
  <c r="G490" i="6"/>
  <c r="J490" i="6" s="1"/>
  <c r="G489" i="6"/>
  <c r="J489" i="6" s="1"/>
  <c r="G488" i="6"/>
  <c r="J488" i="6" s="1"/>
  <c r="G487" i="6"/>
  <c r="J487" i="6" s="1"/>
  <c r="G486" i="6"/>
  <c r="J486" i="6" s="1"/>
  <c r="G485" i="6"/>
  <c r="J485" i="6" s="1"/>
  <c r="G484" i="6"/>
  <c r="J484" i="6" s="1"/>
  <c r="G483" i="6"/>
  <c r="J483" i="6" s="1"/>
  <c r="G482" i="6"/>
  <c r="J482" i="6" s="1"/>
  <c r="G481" i="6"/>
  <c r="J481" i="6" s="1"/>
  <c r="G480" i="6"/>
  <c r="J480" i="6" s="1"/>
  <c r="G479" i="6"/>
  <c r="J479" i="6" s="1"/>
  <c r="G478" i="6"/>
  <c r="J478" i="6" s="1"/>
  <c r="G477" i="6"/>
  <c r="J477" i="6" s="1"/>
  <c r="G476" i="6"/>
  <c r="J476" i="6" s="1"/>
  <c r="G475" i="6"/>
  <c r="J475" i="6" s="1"/>
  <c r="G474" i="6"/>
  <c r="J474" i="6" s="1"/>
  <c r="G473" i="6"/>
  <c r="J473" i="6" s="1"/>
  <c r="G472" i="6"/>
  <c r="J472" i="6" s="1"/>
  <c r="G471" i="6"/>
  <c r="J471" i="6" s="1"/>
  <c r="G470" i="6"/>
  <c r="J470" i="6" s="1"/>
  <c r="G469" i="6"/>
  <c r="J469" i="6" s="1"/>
  <c r="G468" i="6"/>
  <c r="J468" i="6" s="1"/>
  <c r="G467" i="6"/>
  <c r="J467" i="6" s="1"/>
  <c r="G466" i="6"/>
  <c r="J466" i="6" s="1"/>
  <c r="G465" i="6"/>
  <c r="J465" i="6" s="1"/>
  <c r="G464" i="6"/>
  <c r="J464" i="6" s="1"/>
  <c r="G463" i="6"/>
  <c r="J463" i="6" s="1"/>
  <c r="G462" i="6"/>
  <c r="J462" i="6" s="1"/>
  <c r="G461" i="6"/>
  <c r="J461" i="6" s="1"/>
  <c r="G460" i="6"/>
  <c r="J460" i="6" s="1"/>
  <c r="G459" i="6"/>
  <c r="J459" i="6" s="1"/>
  <c r="G458" i="6"/>
  <c r="J458" i="6" s="1"/>
  <c r="G457" i="6"/>
  <c r="J457" i="6" s="1"/>
  <c r="G456" i="6"/>
  <c r="J456" i="6" s="1"/>
  <c r="G455" i="6"/>
  <c r="J455" i="6" s="1"/>
  <c r="G454" i="6"/>
  <c r="J454" i="6" s="1"/>
  <c r="G453" i="6"/>
  <c r="J453" i="6" s="1"/>
  <c r="G452" i="6"/>
  <c r="J452" i="6" s="1"/>
  <c r="G451" i="6"/>
  <c r="J451" i="6" s="1"/>
  <c r="G450" i="6"/>
  <c r="J450" i="6" s="1"/>
  <c r="G449" i="6"/>
  <c r="J449" i="6" s="1"/>
  <c r="G448" i="6"/>
  <c r="J448" i="6" s="1"/>
  <c r="G447" i="6"/>
  <c r="J447" i="6" s="1"/>
  <c r="G446" i="6"/>
  <c r="J446" i="6" s="1"/>
  <c r="G445" i="6"/>
  <c r="J445" i="6" s="1"/>
  <c r="G444" i="6"/>
  <c r="J444" i="6" s="1"/>
  <c r="G443" i="6"/>
  <c r="J443" i="6" s="1"/>
  <c r="G442" i="6"/>
  <c r="J442" i="6" s="1"/>
  <c r="G441" i="6"/>
  <c r="J441" i="6" s="1"/>
  <c r="G440" i="6"/>
  <c r="J440" i="6" s="1"/>
  <c r="G439" i="6"/>
  <c r="J439" i="6" s="1"/>
  <c r="G438" i="6"/>
  <c r="J438" i="6" s="1"/>
  <c r="G437" i="6"/>
  <c r="J437" i="6" s="1"/>
  <c r="G436" i="6"/>
  <c r="J436" i="6" s="1"/>
  <c r="G435" i="6"/>
  <c r="J435" i="6" s="1"/>
  <c r="G434" i="6"/>
  <c r="J434" i="6" s="1"/>
  <c r="G433" i="6"/>
  <c r="J433" i="6" s="1"/>
  <c r="G432" i="6"/>
  <c r="J432" i="6" s="1"/>
  <c r="G431" i="6"/>
  <c r="J431" i="6" s="1"/>
  <c r="G430" i="6"/>
  <c r="J430" i="6" s="1"/>
  <c r="G429" i="6"/>
  <c r="J429" i="6" s="1"/>
  <c r="G428" i="6"/>
  <c r="J428" i="6" s="1"/>
  <c r="G427" i="6"/>
  <c r="J427" i="6" s="1"/>
  <c r="G426" i="6"/>
  <c r="J426" i="6" s="1"/>
  <c r="G425" i="6"/>
  <c r="J425" i="6" s="1"/>
  <c r="G424" i="6"/>
  <c r="J424" i="6" s="1"/>
  <c r="G423" i="6"/>
  <c r="J423" i="6" s="1"/>
  <c r="G422" i="6"/>
  <c r="J422" i="6" s="1"/>
  <c r="G421" i="6"/>
  <c r="J421" i="6" s="1"/>
  <c r="G420" i="6"/>
  <c r="J420" i="6" s="1"/>
  <c r="G419" i="6"/>
  <c r="J419" i="6" s="1"/>
  <c r="G418" i="6"/>
  <c r="J418" i="6" s="1"/>
  <c r="G417" i="6"/>
  <c r="J417" i="6" s="1"/>
  <c r="G416" i="6"/>
  <c r="J416" i="6" s="1"/>
  <c r="G415" i="6"/>
  <c r="J415" i="6" s="1"/>
  <c r="G414" i="6"/>
  <c r="J414" i="6" s="1"/>
  <c r="G413" i="6"/>
  <c r="J413" i="6" s="1"/>
  <c r="G412" i="6"/>
  <c r="J412" i="6" s="1"/>
  <c r="G411" i="6"/>
  <c r="J411" i="6" s="1"/>
  <c r="G410" i="6"/>
  <c r="J410" i="6" s="1"/>
  <c r="G409" i="6"/>
  <c r="J409" i="6" s="1"/>
  <c r="G408" i="6"/>
  <c r="J408" i="6" s="1"/>
  <c r="G407" i="6"/>
  <c r="J407" i="6" s="1"/>
  <c r="G406" i="6"/>
  <c r="J406" i="6" s="1"/>
  <c r="G405" i="6"/>
  <c r="J405" i="6" s="1"/>
  <c r="G404" i="6"/>
  <c r="J404" i="6" s="1"/>
  <c r="G403" i="6"/>
  <c r="J403" i="6" s="1"/>
  <c r="G402" i="6"/>
  <c r="J402" i="6" s="1"/>
  <c r="G401" i="6"/>
  <c r="J401" i="6" s="1"/>
  <c r="G400" i="6"/>
  <c r="J400" i="6" s="1"/>
  <c r="G399" i="6"/>
  <c r="J399" i="6" s="1"/>
  <c r="G398" i="6"/>
  <c r="J398" i="6" s="1"/>
  <c r="G397" i="6"/>
  <c r="J397" i="6" s="1"/>
  <c r="G396" i="6"/>
  <c r="J396" i="6" s="1"/>
  <c r="G395" i="6"/>
  <c r="J395" i="6" s="1"/>
  <c r="G394" i="6"/>
  <c r="J394" i="6" s="1"/>
  <c r="G393" i="6"/>
  <c r="J393" i="6" s="1"/>
  <c r="G392" i="6"/>
  <c r="J392" i="6" s="1"/>
  <c r="G391" i="6"/>
  <c r="J391" i="6" s="1"/>
  <c r="G390" i="6"/>
  <c r="J390" i="6" s="1"/>
  <c r="G389" i="6"/>
  <c r="J389" i="6" s="1"/>
  <c r="G388" i="6"/>
  <c r="J388" i="6" s="1"/>
  <c r="G387" i="6"/>
  <c r="J387" i="6" s="1"/>
  <c r="G386" i="6"/>
  <c r="J386" i="6" s="1"/>
  <c r="G385" i="6"/>
  <c r="J385" i="6" s="1"/>
  <c r="G384" i="6"/>
  <c r="J384" i="6" s="1"/>
  <c r="G383" i="6"/>
  <c r="J383" i="6" s="1"/>
  <c r="G382" i="6"/>
  <c r="J382" i="6" s="1"/>
  <c r="G381" i="6"/>
  <c r="J381" i="6" s="1"/>
  <c r="G380" i="6"/>
  <c r="J380" i="6" s="1"/>
  <c r="G379" i="6"/>
  <c r="J379" i="6" s="1"/>
  <c r="G378" i="6"/>
  <c r="J378" i="6" s="1"/>
  <c r="G377" i="6"/>
  <c r="J377" i="6" s="1"/>
  <c r="G376" i="6"/>
  <c r="J376" i="6" s="1"/>
  <c r="G375" i="6"/>
  <c r="J375" i="6" s="1"/>
  <c r="G374" i="6"/>
  <c r="J374" i="6" s="1"/>
  <c r="G373" i="6"/>
  <c r="J373" i="6" s="1"/>
  <c r="G372" i="6"/>
  <c r="J372" i="6" s="1"/>
  <c r="G371" i="6"/>
  <c r="J371" i="6" s="1"/>
  <c r="G370" i="6"/>
  <c r="J370" i="6" s="1"/>
  <c r="G369" i="6"/>
  <c r="J369" i="6" s="1"/>
  <c r="G368" i="6"/>
  <c r="J368" i="6" s="1"/>
  <c r="G367" i="6"/>
  <c r="J367" i="6" s="1"/>
  <c r="G366" i="6"/>
  <c r="J366" i="6" s="1"/>
  <c r="G365" i="6"/>
  <c r="J365" i="6" s="1"/>
  <c r="G364" i="6"/>
  <c r="J364" i="6" s="1"/>
  <c r="G363" i="6"/>
  <c r="J363" i="6" s="1"/>
  <c r="G362" i="6"/>
  <c r="J362" i="6" s="1"/>
  <c r="G361" i="6"/>
  <c r="J361" i="6" s="1"/>
  <c r="G360" i="6"/>
  <c r="J360" i="6" s="1"/>
  <c r="G359" i="6"/>
  <c r="J359" i="6" s="1"/>
  <c r="G358" i="6"/>
  <c r="J358" i="6" s="1"/>
  <c r="G357" i="6"/>
  <c r="J357" i="6" s="1"/>
  <c r="G356" i="6"/>
  <c r="J356" i="6" s="1"/>
  <c r="G355" i="6"/>
  <c r="J355" i="6" s="1"/>
  <c r="G354" i="6"/>
  <c r="J354" i="6" s="1"/>
  <c r="G353" i="6"/>
  <c r="J353" i="6" s="1"/>
  <c r="G352" i="6"/>
  <c r="J352" i="6" s="1"/>
  <c r="G351" i="6"/>
  <c r="J351" i="6" s="1"/>
  <c r="G350" i="6"/>
  <c r="J350" i="6" s="1"/>
  <c r="G349" i="6"/>
  <c r="J349" i="6" s="1"/>
  <c r="G348" i="6"/>
  <c r="J348" i="6" s="1"/>
  <c r="G347" i="6"/>
  <c r="J347" i="6" s="1"/>
  <c r="G346" i="6"/>
  <c r="J346" i="6" s="1"/>
  <c r="G345" i="6"/>
  <c r="J345" i="6" s="1"/>
  <c r="G344" i="6"/>
  <c r="J344" i="6" s="1"/>
  <c r="G343" i="6"/>
  <c r="J343" i="6" s="1"/>
  <c r="G342" i="6"/>
  <c r="J342" i="6" s="1"/>
  <c r="G341" i="6"/>
  <c r="J341" i="6" s="1"/>
  <c r="G340" i="6"/>
  <c r="J340" i="6" s="1"/>
  <c r="G339" i="6"/>
  <c r="J339" i="6" s="1"/>
  <c r="G338" i="6"/>
  <c r="J338" i="6" s="1"/>
  <c r="G337" i="6"/>
  <c r="J337" i="6" s="1"/>
  <c r="G336" i="6"/>
  <c r="J336" i="6" s="1"/>
  <c r="G335" i="6"/>
  <c r="J335" i="6" s="1"/>
  <c r="G334" i="6"/>
  <c r="J334" i="6" s="1"/>
  <c r="G333" i="6"/>
  <c r="J333" i="6" s="1"/>
  <c r="G332" i="6"/>
  <c r="J332" i="6" s="1"/>
  <c r="G331" i="6"/>
  <c r="J331" i="6" s="1"/>
  <c r="G330" i="6"/>
  <c r="J330" i="6" s="1"/>
  <c r="G329" i="6"/>
  <c r="J329" i="6" s="1"/>
  <c r="G328" i="6"/>
  <c r="J328" i="6" s="1"/>
  <c r="G327" i="6"/>
  <c r="J327" i="6" s="1"/>
  <c r="G326" i="6"/>
  <c r="J326" i="6" s="1"/>
  <c r="G325" i="6"/>
  <c r="J325" i="6" s="1"/>
  <c r="G324" i="6"/>
  <c r="J324" i="6" s="1"/>
  <c r="G323" i="6"/>
  <c r="J323" i="6" s="1"/>
  <c r="G322" i="6"/>
  <c r="J322" i="6" s="1"/>
  <c r="G321" i="6"/>
  <c r="J321" i="6" s="1"/>
  <c r="G320" i="6"/>
  <c r="J320" i="6" s="1"/>
  <c r="G319" i="6"/>
  <c r="J319" i="6" s="1"/>
  <c r="G318" i="6"/>
  <c r="J318" i="6" s="1"/>
  <c r="G317" i="6"/>
  <c r="J317" i="6" s="1"/>
  <c r="G316" i="6"/>
  <c r="J316" i="6" s="1"/>
  <c r="G315" i="6"/>
  <c r="J315" i="6" s="1"/>
  <c r="G314" i="6"/>
  <c r="J314" i="6" s="1"/>
  <c r="G313" i="6"/>
  <c r="J313" i="6" s="1"/>
  <c r="G312" i="6"/>
  <c r="J312" i="6" s="1"/>
  <c r="G311" i="6"/>
  <c r="J311" i="6" s="1"/>
  <c r="G310" i="6"/>
  <c r="J310" i="6" s="1"/>
  <c r="G309" i="6"/>
  <c r="J309" i="6" s="1"/>
  <c r="G308" i="6"/>
  <c r="J308" i="6" s="1"/>
  <c r="G307" i="6"/>
  <c r="J307" i="6" s="1"/>
  <c r="G306" i="6"/>
  <c r="J306" i="6" s="1"/>
  <c r="G305" i="6"/>
  <c r="J305" i="6" s="1"/>
  <c r="G304" i="6"/>
  <c r="J304" i="6" s="1"/>
  <c r="G303" i="6"/>
  <c r="J303" i="6" s="1"/>
  <c r="G302" i="6"/>
  <c r="J302" i="6" s="1"/>
  <c r="G301" i="6"/>
  <c r="J301" i="6" s="1"/>
  <c r="G300" i="6"/>
  <c r="J300" i="6" s="1"/>
  <c r="G299" i="6"/>
  <c r="J299" i="6" s="1"/>
  <c r="G298" i="6"/>
  <c r="J298" i="6" s="1"/>
  <c r="G297" i="6"/>
  <c r="J297" i="6" s="1"/>
  <c r="G296" i="6"/>
  <c r="J296" i="6" s="1"/>
  <c r="G295" i="6"/>
  <c r="J295" i="6" s="1"/>
  <c r="G294" i="6"/>
  <c r="J294" i="6" s="1"/>
  <c r="G293" i="6"/>
  <c r="J293" i="6" s="1"/>
  <c r="G292" i="6"/>
  <c r="J292" i="6" s="1"/>
  <c r="G291" i="6"/>
  <c r="J291" i="6" s="1"/>
  <c r="G290" i="6"/>
  <c r="J290" i="6" s="1"/>
  <c r="G289" i="6"/>
  <c r="J289" i="6" s="1"/>
  <c r="G288" i="6"/>
  <c r="J288" i="6" s="1"/>
  <c r="G287" i="6"/>
  <c r="J287" i="6" s="1"/>
  <c r="G286" i="6"/>
  <c r="J286" i="6" s="1"/>
  <c r="G285" i="6"/>
  <c r="J285" i="6" s="1"/>
  <c r="G284" i="6"/>
  <c r="J284" i="6" s="1"/>
  <c r="G283" i="6"/>
  <c r="J283" i="6" s="1"/>
  <c r="G282" i="6"/>
  <c r="J282" i="6" s="1"/>
  <c r="G281" i="6"/>
  <c r="J281" i="6" s="1"/>
  <c r="G280" i="6"/>
  <c r="J280" i="6" s="1"/>
  <c r="G279" i="6"/>
  <c r="J279" i="6" s="1"/>
  <c r="G278" i="6"/>
  <c r="J278" i="6" s="1"/>
  <c r="G277" i="6"/>
  <c r="J277" i="6" s="1"/>
  <c r="G276" i="6"/>
  <c r="J276" i="6" s="1"/>
  <c r="G275" i="6"/>
  <c r="J275" i="6" s="1"/>
  <c r="G274" i="6"/>
  <c r="J274" i="6" s="1"/>
  <c r="G273" i="6"/>
  <c r="J273" i="6" s="1"/>
  <c r="G272" i="6"/>
  <c r="J272" i="6" s="1"/>
  <c r="G271" i="6"/>
  <c r="J271" i="6" s="1"/>
  <c r="G270" i="6"/>
  <c r="J270" i="6" s="1"/>
  <c r="G269" i="6"/>
  <c r="J269" i="6" s="1"/>
  <c r="G268" i="6"/>
  <c r="J268" i="6" s="1"/>
  <c r="G267" i="6"/>
  <c r="J267" i="6" s="1"/>
  <c r="G266" i="6"/>
  <c r="J266" i="6" s="1"/>
  <c r="G265" i="6"/>
  <c r="J265" i="6" s="1"/>
  <c r="G264" i="6"/>
  <c r="J264" i="6" s="1"/>
  <c r="G263" i="6"/>
  <c r="J263" i="6" s="1"/>
  <c r="G262" i="6"/>
  <c r="J262" i="6" s="1"/>
  <c r="G261" i="6"/>
  <c r="J261" i="6" s="1"/>
  <c r="G260" i="6"/>
  <c r="J260" i="6" s="1"/>
  <c r="G259" i="6"/>
  <c r="J259" i="6" s="1"/>
  <c r="G258" i="6"/>
  <c r="J258" i="6" s="1"/>
  <c r="G257" i="6"/>
  <c r="J257" i="6" s="1"/>
  <c r="G256" i="6"/>
  <c r="J256" i="6" s="1"/>
  <c r="G255" i="6"/>
  <c r="J255" i="6" s="1"/>
  <c r="G254" i="6"/>
  <c r="J254" i="6" s="1"/>
  <c r="G253" i="6"/>
  <c r="J253" i="6" s="1"/>
  <c r="G252" i="6"/>
  <c r="J252" i="6" s="1"/>
  <c r="G251" i="6"/>
  <c r="J251" i="6" s="1"/>
  <c r="G250" i="6"/>
  <c r="J250" i="6" s="1"/>
  <c r="G249" i="6"/>
  <c r="J249" i="6" s="1"/>
  <c r="G248" i="6"/>
  <c r="J248" i="6" s="1"/>
  <c r="G247" i="6"/>
  <c r="J247" i="6" s="1"/>
  <c r="G246" i="6"/>
  <c r="J246" i="6" s="1"/>
  <c r="G245" i="6"/>
  <c r="J245" i="6" s="1"/>
  <c r="G244" i="6"/>
  <c r="J244" i="6" s="1"/>
  <c r="G243" i="6"/>
  <c r="J243" i="6" s="1"/>
  <c r="G242" i="6"/>
  <c r="J242" i="6" s="1"/>
  <c r="G241" i="6"/>
  <c r="J241" i="6" s="1"/>
  <c r="G240" i="6"/>
  <c r="J240" i="6" s="1"/>
  <c r="G239" i="6"/>
  <c r="J239" i="6" s="1"/>
  <c r="G238" i="6"/>
  <c r="J238" i="6" s="1"/>
  <c r="G237" i="6"/>
  <c r="J237" i="6" s="1"/>
  <c r="G236" i="6"/>
  <c r="J236" i="6" s="1"/>
  <c r="G235" i="6"/>
  <c r="J235" i="6" s="1"/>
  <c r="G234" i="6"/>
  <c r="J234" i="6" s="1"/>
  <c r="G233" i="6"/>
  <c r="J233" i="6" s="1"/>
  <c r="G232" i="6"/>
  <c r="J232" i="6" s="1"/>
  <c r="G231" i="6"/>
  <c r="J231" i="6" s="1"/>
  <c r="G230" i="6"/>
  <c r="J230" i="6" s="1"/>
  <c r="G229" i="6"/>
  <c r="J229" i="6" s="1"/>
  <c r="G228" i="6"/>
  <c r="J228" i="6" s="1"/>
  <c r="G227" i="6"/>
  <c r="J227" i="6" s="1"/>
  <c r="G226" i="6"/>
  <c r="J226" i="6" s="1"/>
  <c r="G225" i="6"/>
  <c r="J225" i="6" s="1"/>
  <c r="G224" i="6"/>
  <c r="J224" i="6" s="1"/>
  <c r="G223" i="6"/>
  <c r="J223" i="6" s="1"/>
  <c r="G222" i="6"/>
  <c r="J222" i="6" s="1"/>
  <c r="G221" i="6"/>
  <c r="J221" i="6" s="1"/>
  <c r="G220" i="6"/>
  <c r="J220" i="6" s="1"/>
  <c r="G219" i="6"/>
  <c r="J219" i="6" s="1"/>
  <c r="G218" i="6"/>
  <c r="J218" i="6" s="1"/>
  <c r="G217" i="6"/>
  <c r="J217" i="6" s="1"/>
  <c r="G216" i="6"/>
  <c r="J216" i="6" s="1"/>
  <c r="G215" i="6"/>
  <c r="J215" i="6" s="1"/>
  <c r="G214" i="6"/>
  <c r="J214" i="6" s="1"/>
  <c r="G213" i="6"/>
  <c r="J213" i="6" s="1"/>
  <c r="G212" i="6"/>
  <c r="J212" i="6" s="1"/>
  <c r="G211" i="6"/>
  <c r="J211" i="6" s="1"/>
  <c r="G210" i="6"/>
  <c r="J210" i="6" s="1"/>
  <c r="G209" i="6"/>
  <c r="J209" i="6" s="1"/>
  <c r="G208" i="6"/>
  <c r="J208" i="6" s="1"/>
  <c r="G207" i="6"/>
  <c r="J207" i="6" s="1"/>
  <c r="G206" i="6"/>
  <c r="J206" i="6" s="1"/>
  <c r="G205" i="6"/>
  <c r="J205" i="6" s="1"/>
  <c r="G204" i="6"/>
  <c r="J204" i="6" s="1"/>
  <c r="G203" i="6"/>
  <c r="J203" i="6" s="1"/>
  <c r="G202" i="6"/>
  <c r="J202" i="6" s="1"/>
  <c r="G201" i="6"/>
  <c r="J201" i="6" s="1"/>
  <c r="G200" i="6"/>
  <c r="J200" i="6" s="1"/>
  <c r="G199" i="6"/>
  <c r="J199" i="6" s="1"/>
  <c r="G198" i="6"/>
  <c r="J198" i="6" s="1"/>
  <c r="G197" i="6"/>
  <c r="J197" i="6" s="1"/>
  <c r="G196" i="6"/>
  <c r="J196" i="6" s="1"/>
  <c r="G195" i="6"/>
  <c r="J195" i="6" s="1"/>
  <c r="G194" i="6"/>
  <c r="J194" i="6" s="1"/>
  <c r="G193" i="6"/>
  <c r="J193" i="6" s="1"/>
  <c r="G192" i="6"/>
  <c r="J192" i="6" s="1"/>
  <c r="G191" i="6"/>
  <c r="J191" i="6" s="1"/>
  <c r="G190" i="6"/>
  <c r="J190" i="6" s="1"/>
  <c r="G189" i="6"/>
  <c r="J189" i="6" s="1"/>
  <c r="G188" i="6"/>
  <c r="J188" i="6" s="1"/>
  <c r="G187" i="6"/>
  <c r="J187" i="6" s="1"/>
  <c r="G186" i="6"/>
  <c r="J186" i="6" s="1"/>
  <c r="G185" i="6"/>
  <c r="J185" i="6" s="1"/>
  <c r="G184" i="6"/>
  <c r="J184" i="6" s="1"/>
  <c r="G183" i="6"/>
  <c r="J183" i="6" s="1"/>
  <c r="G182" i="6"/>
  <c r="J182" i="6" s="1"/>
  <c r="G181" i="6"/>
  <c r="J181" i="6" s="1"/>
  <c r="G180" i="6"/>
  <c r="J180" i="6" s="1"/>
  <c r="G179" i="6"/>
  <c r="J179" i="6" s="1"/>
  <c r="G178" i="6"/>
  <c r="J178" i="6" s="1"/>
  <c r="G177" i="6"/>
  <c r="J177" i="6" s="1"/>
  <c r="G176" i="6"/>
  <c r="J176" i="6" s="1"/>
  <c r="G175" i="6"/>
  <c r="J175" i="6" s="1"/>
  <c r="G174" i="6"/>
  <c r="J174" i="6" s="1"/>
  <c r="G173" i="6"/>
  <c r="J173" i="6" s="1"/>
  <c r="G172" i="6"/>
  <c r="J172" i="6" s="1"/>
  <c r="G171" i="6"/>
  <c r="J171" i="6" s="1"/>
  <c r="G170" i="6"/>
  <c r="J170" i="6" s="1"/>
  <c r="G169" i="6"/>
  <c r="J169" i="6" s="1"/>
  <c r="G168" i="6"/>
  <c r="J168" i="6" s="1"/>
  <c r="G167" i="6"/>
  <c r="J167" i="6" s="1"/>
  <c r="I629" i="6" l="1"/>
  <c r="J629" i="6"/>
  <c r="J630" i="6"/>
  <c r="J641" i="6" s="1"/>
  <c r="I630" i="6"/>
  <c r="I641" i="6" s="1"/>
  <c r="I114" i="6"/>
  <c r="I116" i="6" s="1"/>
  <c r="G114" i="6"/>
  <c r="J114" i="6" s="1"/>
  <c r="I5" i="6"/>
  <c r="I4" i="6"/>
  <c r="I3" i="6"/>
  <c r="G4" i="6"/>
  <c r="J4" i="6" s="1"/>
  <c r="G5" i="6"/>
  <c r="J5" i="6" s="1"/>
  <c r="H137" i="6"/>
  <c r="J137" i="6" s="1"/>
  <c r="I137" i="6"/>
  <c r="I159" i="6"/>
  <c r="I163" i="6" s="1"/>
  <c r="G159" i="6"/>
  <c r="J159" i="6" s="1"/>
  <c r="J163" i="6" s="1"/>
  <c r="J154" i="6"/>
  <c r="J153" i="6"/>
  <c r="I153" i="6"/>
  <c r="J152" i="6"/>
  <c r="I152" i="6"/>
  <c r="J151" i="6"/>
  <c r="I151" i="6"/>
  <c r="J150" i="6"/>
  <c r="I150" i="6"/>
  <c r="J149" i="6"/>
  <c r="I149" i="6"/>
  <c r="J148" i="6"/>
  <c r="I143" i="6"/>
  <c r="G143" i="6"/>
  <c r="J143" i="6" s="1"/>
  <c r="I142" i="6"/>
  <c r="G142" i="6"/>
  <c r="J142" i="6" s="1"/>
  <c r="I136" i="6"/>
  <c r="H136" i="6"/>
  <c r="J136" i="6" s="1"/>
  <c r="I135" i="6"/>
  <c r="H135" i="6"/>
  <c r="J135" i="6" s="1"/>
  <c r="I134" i="6"/>
  <c r="H134" i="6"/>
  <c r="I128" i="6"/>
  <c r="H128" i="6"/>
  <c r="J128" i="6" s="1"/>
  <c r="I127" i="6"/>
  <c r="H127" i="6"/>
  <c r="I122" i="6"/>
  <c r="G122" i="6"/>
  <c r="J122" i="6" s="1"/>
  <c r="I121" i="6"/>
  <c r="G121" i="6"/>
  <c r="I109" i="6"/>
  <c r="I110" i="6" s="1"/>
  <c r="G109" i="6"/>
  <c r="J109" i="6" s="1"/>
  <c r="J110" i="6" s="1"/>
  <c r="I103" i="6"/>
  <c r="I104" i="6" s="1"/>
  <c r="G103" i="6"/>
  <c r="J103" i="6" s="1"/>
  <c r="J104" i="6" s="1"/>
  <c r="I98" i="6"/>
  <c r="G98" i="6"/>
  <c r="J98" i="6" s="1"/>
  <c r="I86" i="6"/>
  <c r="G86" i="6"/>
  <c r="J86" i="6" s="1"/>
  <c r="I97" i="6"/>
  <c r="G97" i="6"/>
  <c r="J97" i="6" s="1"/>
  <c r="I85" i="6"/>
  <c r="G85" i="6"/>
  <c r="J85" i="6" s="1"/>
  <c r="I84" i="6"/>
  <c r="G84" i="6"/>
  <c r="J84" i="6" s="1"/>
  <c r="I91" i="6"/>
  <c r="I92" i="6" s="1"/>
  <c r="G91" i="6"/>
  <c r="J91" i="6" s="1"/>
  <c r="J92" i="6" s="1"/>
  <c r="I83" i="6"/>
  <c r="G83" i="6"/>
  <c r="J83" i="6" s="1"/>
  <c r="I77" i="6"/>
  <c r="G77" i="6"/>
  <c r="I71" i="6"/>
  <c r="G71" i="6"/>
  <c r="J71" i="6" s="1"/>
  <c r="I70" i="6"/>
  <c r="G70" i="6"/>
  <c r="J70" i="6" s="1"/>
  <c r="I69" i="6"/>
  <c r="G69" i="6"/>
  <c r="J69" i="6" s="1"/>
  <c r="G63" i="6"/>
  <c r="E63" i="6"/>
  <c r="H63" i="6" s="1"/>
  <c r="G62" i="6"/>
  <c r="E62" i="6"/>
  <c r="H62" i="6" s="1"/>
  <c r="G61" i="6"/>
  <c r="E61" i="6"/>
  <c r="H61" i="6" s="1"/>
  <c r="G60" i="6"/>
  <c r="E60" i="6"/>
  <c r="H60" i="6" s="1"/>
  <c r="G59" i="6"/>
  <c r="E59" i="6"/>
  <c r="H59" i="6" s="1"/>
  <c r="I46" i="6"/>
  <c r="G46" i="6"/>
  <c r="J46" i="6" s="1"/>
  <c r="I45" i="6"/>
  <c r="G45" i="6"/>
  <c r="J45" i="6" s="1"/>
  <c r="I44" i="6"/>
  <c r="G44" i="6"/>
  <c r="J44" i="6" s="1"/>
  <c r="I33" i="6"/>
  <c r="G33" i="6"/>
  <c r="J33" i="6" s="1"/>
  <c r="I32" i="6"/>
  <c r="G32" i="6"/>
  <c r="J32" i="6" s="1"/>
  <c r="I31" i="6"/>
  <c r="G31" i="6"/>
  <c r="J31" i="6" s="1"/>
  <c r="I25" i="6"/>
  <c r="G25" i="6"/>
  <c r="J25" i="6" s="1"/>
  <c r="I24" i="6"/>
  <c r="G24" i="6"/>
  <c r="J24" i="6" s="1"/>
  <c r="I23" i="6"/>
  <c r="G23" i="6"/>
  <c r="J23" i="6" s="1"/>
  <c r="I22" i="6"/>
  <c r="G22" i="6"/>
  <c r="J22" i="6" s="1"/>
  <c r="I21" i="6"/>
  <c r="G21" i="6"/>
  <c r="J21" i="6" s="1"/>
  <c r="I20" i="6"/>
  <c r="G20" i="6"/>
  <c r="J20" i="6" s="1"/>
  <c r="I19" i="6"/>
  <c r="G19" i="6"/>
  <c r="J19" i="6" s="1"/>
  <c r="I18" i="6"/>
  <c r="G18" i="6"/>
  <c r="J18" i="6" s="1"/>
  <c r="I17" i="6"/>
  <c r="G17" i="6"/>
  <c r="J17" i="6" s="1"/>
  <c r="I16" i="6"/>
  <c r="G16" i="6"/>
  <c r="J16" i="6" s="1"/>
  <c r="I15" i="6"/>
  <c r="G15" i="6"/>
  <c r="J15" i="6" s="1"/>
  <c r="I14" i="6"/>
  <c r="G14" i="6"/>
  <c r="J14" i="6" s="1"/>
  <c r="I13" i="6"/>
  <c r="G13" i="6"/>
  <c r="J13" i="6" s="1"/>
  <c r="I12" i="6"/>
  <c r="G12" i="6"/>
  <c r="J12" i="6" s="1"/>
  <c r="I11" i="6"/>
  <c r="G11" i="6"/>
  <c r="J11" i="6" s="1"/>
  <c r="I99" i="6" l="1"/>
  <c r="I138" i="6"/>
  <c r="I129" i="6"/>
  <c r="J99" i="6"/>
  <c r="J39" i="6"/>
  <c r="I144" i="6"/>
  <c r="J47" i="6"/>
  <c r="J116" i="6"/>
  <c r="J87" i="6"/>
  <c r="I154" i="6"/>
  <c r="I26" i="6"/>
  <c r="I39" i="6"/>
  <c r="I47" i="6"/>
  <c r="I148" i="6"/>
  <c r="I78" i="6"/>
  <c r="I87" i="6"/>
  <c r="I123" i="6"/>
  <c r="J155" i="6"/>
  <c r="J26" i="6"/>
  <c r="I72" i="6"/>
  <c r="H64" i="6"/>
  <c r="G64" i="6"/>
  <c r="J144" i="6"/>
  <c r="J134" i="6"/>
  <c r="J138" i="6" s="1"/>
  <c r="J127" i="6"/>
  <c r="J129" i="6" s="1"/>
  <c r="J121" i="6"/>
  <c r="J123" i="6" s="1"/>
  <c r="J77" i="6"/>
  <c r="J78" i="6" s="1"/>
  <c r="J72" i="6"/>
  <c r="E64" i="6"/>
  <c r="I6" i="6"/>
  <c r="G3" i="6"/>
  <c r="J3" i="6" s="1"/>
  <c r="J6" i="6" s="1"/>
  <c r="I155" i="6" l="1"/>
  <c r="I54" i="6"/>
  <c r="I53" i="6"/>
  <c r="I52" i="6"/>
  <c r="G54" i="6" l="1"/>
  <c r="J54" i="6" s="1"/>
  <c r="G52" i="6"/>
  <c r="J52" i="6" s="1"/>
  <c r="G53" i="6"/>
  <c r="J53" i="6" s="1"/>
  <c r="I55" i="6" l="1"/>
  <c r="J55" i="6"/>
</calcChain>
</file>

<file path=xl/sharedStrings.xml><?xml version="1.0" encoding="utf-8"?>
<sst xmlns="http://schemas.openxmlformats.org/spreadsheetml/2006/main" count="1884" uniqueCount="666">
  <si>
    <t>Lp</t>
  </si>
  <si>
    <t>Nazwa</t>
  </si>
  <si>
    <t>Nr fabryczny</t>
  </si>
  <si>
    <t>Rok produkcji</t>
  </si>
  <si>
    <t>Cena 1 przeglądu netto</t>
  </si>
  <si>
    <t>VAT</t>
  </si>
  <si>
    <t>Cena 1 przeglądu brutto</t>
  </si>
  <si>
    <t>Częstotliwość przeglądu</t>
  </si>
  <si>
    <t>Wartość  netto
 2 przeglądów</t>
  </si>
  <si>
    <t>Wartość brutto 
2 przeglądów</t>
  </si>
  <si>
    <t>DIATERMIA ELEKTROCHIRURGICZNA VALLEYLAB FT10</t>
  </si>
  <si>
    <t>T8C22963DX</t>
  </si>
  <si>
    <t>1/rok</t>
  </si>
  <si>
    <t>T8F24916DX</t>
  </si>
  <si>
    <t>DIATERMIA CHIRURGICZNA VALLEYLAB FORCE EZ-8C</t>
  </si>
  <si>
    <t>F4I7595B</t>
  </si>
  <si>
    <t>DIATERMIA CHIRURGICZNA VALLEYLAB FORCE FX-8C</t>
  </si>
  <si>
    <t>F5H41293A</t>
  </si>
  <si>
    <t>DIATERMIA FORCE FX AUTOBIPOLAR</t>
  </si>
  <si>
    <t>S5C17238AX</t>
  </si>
  <si>
    <t>F4H7556B</t>
  </si>
  <si>
    <t>F2G22826A</t>
  </si>
  <si>
    <t>F4H7566B</t>
  </si>
  <si>
    <t>F4I7588B</t>
  </si>
  <si>
    <t>DIATERMIA CHIRURGICZNA VALLEYLAB FORCE FX-8CA</t>
  </si>
  <si>
    <t>S2K07177AX</t>
  </si>
  <si>
    <t>DIATERMIA CHIRURGICZNA VALLEYLAB LIGASURE-8</t>
  </si>
  <si>
    <t>L4J7912V</t>
  </si>
  <si>
    <t>L0K1830V</t>
  </si>
  <si>
    <t>PRZYSTAWKA ARGONOWA FORCE ARGON II-8</t>
  </si>
  <si>
    <t>G4A1212U</t>
  </si>
  <si>
    <t>PLATFORMA ELEKTROCHIRURGICZNA FORCE TRIAD</t>
  </si>
  <si>
    <t>T9B10933E</t>
  </si>
  <si>
    <t>PLATFORMA ELEKTROCHIRURGICZNA FORCETRIAD</t>
  </si>
  <si>
    <t>T2A26819EX</t>
  </si>
  <si>
    <t>Wartość oferty:</t>
  </si>
  <si>
    <t>dojazd</t>
  </si>
  <si>
    <t>Dojazd</t>
  </si>
  <si>
    <t>CUSA EXCEL 8 ULTRADŻWIĘKOWY ASPIRATOR CHIRURGICZNY</t>
  </si>
  <si>
    <t>HDA0900102IE</t>
  </si>
  <si>
    <t>CUSA - ASPIRATOR ULTRADŹWIĘKOWY</t>
  </si>
  <si>
    <t>HGB1202602IE</t>
  </si>
  <si>
    <t>ASPIRATOR ULTRADŹWIĘKOWY CUSA EXCEL+</t>
  </si>
  <si>
    <t>HGF1700304IE</t>
  </si>
  <si>
    <t>GŁOWICA 36KHZ DO CUSA EXCEL</t>
  </si>
  <si>
    <t>HCJ1511002IE</t>
  </si>
  <si>
    <t>W CENIE PRZEGLĄDU</t>
  </si>
  <si>
    <t>Głowica 36 kHz do Cusa Excel </t>
  </si>
  <si>
    <t>HCB1202101</t>
  </si>
  <si>
    <t>Głowica Cusa  Excel 36 KHz</t>
  </si>
  <si>
    <t>HCL1308202</t>
  </si>
  <si>
    <t>CUSA EXCEL 36 kHz głowica</t>
  </si>
  <si>
    <t>HCE1706202IE</t>
  </si>
  <si>
    <t>CUSA EXCEL 36 kHz głowica 2</t>
  </si>
  <si>
    <t>HCE1707602IE</t>
  </si>
  <si>
    <t>MONITOR PICCO DO POMIARU RZUTU SERCA METODĄ MAŁOINWAZYJNĄ</t>
  </si>
  <si>
    <t>J108500629</t>
  </si>
  <si>
    <t>J108500599</t>
  </si>
  <si>
    <t>J108500598</t>
  </si>
  <si>
    <t>2/rok</t>
  </si>
  <si>
    <t>POMPA DO KONTRAPULSACJI WEWNĄTRZAORTALNEJ CS-100</t>
  </si>
  <si>
    <t>SA05412-E6</t>
  </si>
  <si>
    <t>SA177471-F0</t>
  </si>
  <si>
    <t xml:space="preserve">POMPA DO KONTRAPULSACJI WEWNĄTRZAORTALNEJ CS-100 </t>
  </si>
  <si>
    <t>SA03847-E5</t>
  </si>
  <si>
    <t>Lp.</t>
  </si>
  <si>
    <t>Ilość</t>
  </si>
  <si>
    <t>Cena netto za szt</t>
  </si>
  <si>
    <t>Cena netto ogółem</t>
  </si>
  <si>
    <t>Vat</t>
  </si>
  <si>
    <t>Cena brutto za szt.</t>
  </si>
  <si>
    <t>Cena  burtto ogółem</t>
  </si>
  <si>
    <t xml:space="preserve">Dysk bezpieczeństwa </t>
  </si>
  <si>
    <t>Akumulator D146-00-0039</t>
  </si>
  <si>
    <t>Akumulator</t>
  </si>
  <si>
    <t>Uwagi</t>
  </si>
  <si>
    <t>APARAT DO ILOŚCIOWEGO I JAKOŚCIOWEGO REAL TIME PCR LIGHTCYCLER 480 II</t>
  </si>
  <si>
    <t>1/Rok</t>
  </si>
  <si>
    <t>AUTOMATYCZNE URZĄDZENIE DO IMMUNOHISTOCHEMII BENCHMARK GX</t>
  </si>
  <si>
    <t>APARAT DO IMMUNOHISOCHEMII BenchMark ULTRA</t>
  </si>
  <si>
    <t>Cena 2 przeglądu netto</t>
  </si>
  <si>
    <t>Cena 2 przeglądu brutto</t>
  </si>
  <si>
    <t>TOMOGRAF KOMPUTEROWY SOCT COPERNICUS</t>
  </si>
  <si>
    <t>151026/H</t>
  </si>
  <si>
    <t>APARAT RTG RAMIĘ C Ziehm 8000 MON</t>
  </si>
  <si>
    <t>APARAT RTG RAMIĘ C PHILIPS BV ENDURA</t>
  </si>
  <si>
    <t>784</t>
  </si>
  <si>
    <t>APARAT RTG RAMIĘ C Ziehm Solo</t>
  </si>
  <si>
    <t>52459</t>
  </si>
  <si>
    <t>50724</t>
  </si>
  <si>
    <t>APARAT RTG RAMIĘ C SHIMADZU OPESCOPE ACTENO</t>
  </si>
  <si>
    <t>MPD6D8281001</t>
  </si>
  <si>
    <t>APARAT RTG RAMIĘ C Ziehm Solo - zbo( koszty)</t>
  </si>
  <si>
    <t>50676</t>
  </si>
  <si>
    <t>MPD6D825B004</t>
  </si>
  <si>
    <t>Aparat RTG zębowy RX DC HyperSphere z radiografią ZEN-X</t>
  </si>
  <si>
    <t>706G0324</t>
  </si>
  <si>
    <t>APARAT RTG PRACTIX 33 PLUS</t>
  </si>
  <si>
    <t>P5-361</t>
  </si>
  <si>
    <t>APARAT RTG CYFROWY PRZYŁÓŻKOWY AGFA DX-D100</t>
  </si>
  <si>
    <t>A5411001055</t>
  </si>
  <si>
    <t>SYSTEM UCYFROWIENIA APARATU RTG</t>
  </si>
  <si>
    <t>T8297202</t>
  </si>
  <si>
    <t>Wartość  netto  2 przeglądów</t>
  </si>
  <si>
    <t>Wartość brutto 2 przeglądów</t>
  </si>
  <si>
    <t>APARAT DO BADAŃ EEG NICOLETONE (DWUSTANOWISKOWY SYSTEM Z CYFROWYM ZAPISEM VIDEO)</t>
  </si>
  <si>
    <t>OA040201</t>
  </si>
  <si>
    <t>-</t>
  </si>
  <si>
    <t>ULTRASONOGRAF USG DOPPLER PIONEER TC 8080 - KOMPUTER/MON</t>
  </si>
  <si>
    <t>300/051560</t>
  </si>
  <si>
    <t>1.</t>
  </si>
  <si>
    <t>APARAT URODYNAMICZNY TRITON</t>
  </si>
  <si>
    <t>TRL09032009</t>
  </si>
  <si>
    <t>2.</t>
  </si>
  <si>
    <t>FOTEL MARS DO BADAŃ UROLOGICZNYCH MARS</t>
  </si>
  <si>
    <t>0035-2009</t>
  </si>
  <si>
    <t>3.</t>
  </si>
  <si>
    <t>0008-2009</t>
  </si>
  <si>
    <t>Wartość  netto  2 przeglądów / dojazdów</t>
  </si>
  <si>
    <t>Wartość brutto 2 przeglądów / dojazdów</t>
  </si>
  <si>
    <t>APARAT DO SPEKTRALNEJ KOHERENTALNEJ TOMOGRAFII KOMPUTEROWEJ</t>
  </si>
  <si>
    <t>684207</t>
  </si>
  <si>
    <t>FUNDUSKAMERA CYFROWA TRC-NW8F PLUS</t>
  </si>
  <si>
    <t>045290</t>
  </si>
  <si>
    <t>TOMOGRAF OKULISTYCZNY TOPCON TRITON PLUS Z ANGIO DRI OCT</t>
  </si>
  <si>
    <t>AUTOKERATOREFRAKTOMETR TOPCON KR 8800</t>
  </si>
  <si>
    <t>4117433</t>
  </si>
  <si>
    <t>AUTOMATYCZNY TONOMETR BEZDOTYKOWY TOPCON CT-80A</t>
  </si>
  <si>
    <t>201093</t>
  </si>
  <si>
    <t>LAMPA SZCZELINOWA TOPCON SL-D4 WRAZ Z OSPRZĘTEM</t>
  </si>
  <si>
    <t>1400508</t>
  </si>
  <si>
    <t>FAKOEMULSYFIKATOR WHITESTAR SIGNATURE</t>
  </si>
  <si>
    <t>GŁOWICA DO FAKO SIGNATURE</t>
  </si>
  <si>
    <t>E236665</t>
  </si>
  <si>
    <t>w cenie</t>
  </si>
  <si>
    <t>E236692</t>
  </si>
  <si>
    <t>E236675</t>
  </si>
  <si>
    <t>MIKROSKOP OPERACYJNY LEICA MIKROSYSTEMS M530 OHX</t>
  </si>
  <si>
    <t>MIKROSKOP OPERACYJNY Leica M525 F40.</t>
  </si>
  <si>
    <t>Przegląd</t>
  </si>
  <si>
    <t>POMPA INFUZYJNA OBJĘTOŚCIOWA INFUSOMAT SPACE</t>
  </si>
  <si>
    <t>51131</t>
  </si>
  <si>
    <t>1/ 2lata</t>
  </si>
  <si>
    <t>POMPA INFUZYJNA STRZYKAWKOWA PERFUSOR SPACE</t>
  </si>
  <si>
    <t>97514</t>
  </si>
  <si>
    <t>97459</t>
  </si>
  <si>
    <t>POMPA INFUZYJNA STRZYKAWKOWA PERFUSOR COMPACT</t>
  </si>
  <si>
    <t>54164</t>
  </si>
  <si>
    <t>Pompa infuzyjna strzykawkowa PERFUSOR SPACE</t>
  </si>
  <si>
    <t>569666</t>
  </si>
  <si>
    <t>Pompa infuzyjna objetościowa INFUSOMAT SPACE</t>
  </si>
  <si>
    <t>714130</t>
  </si>
  <si>
    <t>69054</t>
  </si>
  <si>
    <t>69082</t>
  </si>
  <si>
    <t>94885</t>
  </si>
  <si>
    <t>94883</t>
  </si>
  <si>
    <t>91777</t>
  </si>
  <si>
    <t>7682</t>
  </si>
  <si>
    <t>7662</t>
  </si>
  <si>
    <t>7640</t>
  </si>
  <si>
    <t>7571</t>
  </si>
  <si>
    <t>10371</t>
  </si>
  <si>
    <t>10336</t>
  </si>
  <si>
    <t>10346</t>
  </si>
  <si>
    <t>10340</t>
  </si>
  <si>
    <t>10315</t>
  </si>
  <si>
    <t>10345</t>
  </si>
  <si>
    <t>10353</t>
  </si>
  <si>
    <t>10337</t>
  </si>
  <si>
    <t>10184</t>
  </si>
  <si>
    <t>10208</t>
  </si>
  <si>
    <t>10225</t>
  </si>
  <si>
    <t>10277</t>
  </si>
  <si>
    <t>10242</t>
  </si>
  <si>
    <t>10258</t>
  </si>
  <si>
    <t>10276</t>
  </si>
  <si>
    <t>10222</t>
  </si>
  <si>
    <t>10204</t>
  </si>
  <si>
    <t>10278</t>
  </si>
  <si>
    <t>10233</t>
  </si>
  <si>
    <t>10269</t>
  </si>
  <si>
    <t>10236</t>
  </si>
  <si>
    <t>10232</t>
  </si>
  <si>
    <t>10266</t>
  </si>
  <si>
    <t>10279</t>
  </si>
  <si>
    <t>10286</t>
  </si>
  <si>
    <t>STACJA DOKUJĄCA DO POMP BRAUN SPACE STATION</t>
  </si>
  <si>
    <t>12092</t>
  </si>
  <si>
    <t>24128</t>
  </si>
  <si>
    <t>12098</t>
  </si>
  <si>
    <t>12110</t>
  </si>
  <si>
    <t>12108</t>
  </si>
  <si>
    <t>04771 + 2311</t>
  </si>
  <si>
    <t>4789 + 6757</t>
  </si>
  <si>
    <t>69086</t>
  </si>
  <si>
    <t>69244</t>
  </si>
  <si>
    <t>69067</t>
  </si>
  <si>
    <t>69212</t>
  </si>
  <si>
    <t>69013</t>
  </si>
  <si>
    <t>69234</t>
  </si>
  <si>
    <t>69059</t>
  </si>
  <si>
    <t>97714</t>
  </si>
  <si>
    <t>97616</t>
  </si>
  <si>
    <t>97516</t>
  </si>
  <si>
    <t>97452</t>
  </si>
  <si>
    <t>97404</t>
  </si>
  <si>
    <t>94892</t>
  </si>
  <si>
    <t>97737</t>
  </si>
  <si>
    <t>97739</t>
  </si>
  <si>
    <t>91630</t>
  </si>
  <si>
    <t>714254</t>
  </si>
  <si>
    <t>714204</t>
  </si>
  <si>
    <t>69229</t>
  </si>
  <si>
    <t>565919</t>
  </si>
  <si>
    <t>714208</t>
  </si>
  <si>
    <t>78353</t>
  </si>
  <si>
    <t>23396</t>
  </si>
  <si>
    <t>34018</t>
  </si>
  <si>
    <t>69050</t>
  </si>
  <si>
    <t>69007</t>
  </si>
  <si>
    <t>97746</t>
  </si>
  <si>
    <t>94906</t>
  </si>
  <si>
    <t>94802</t>
  </si>
  <si>
    <t>89653</t>
  </si>
  <si>
    <t>89545</t>
  </si>
  <si>
    <t>91637</t>
  </si>
  <si>
    <t>91728</t>
  </si>
  <si>
    <t>91746</t>
  </si>
  <si>
    <t>569640</t>
  </si>
  <si>
    <t>569670</t>
  </si>
  <si>
    <t>569668</t>
  </si>
  <si>
    <t>714205</t>
  </si>
  <si>
    <t>69043</t>
  </si>
  <si>
    <t>69154</t>
  </si>
  <si>
    <t>69238</t>
  </si>
  <si>
    <t>21826</t>
  </si>
  <si>
    <t>21846</t>
  </si>
  <si>
    <t>21847</t>
  </si>
  <si>
    <t>21823</t>
  </si>
  <si>
    <t>97726</t>
  </si>
  <si>
    <t>97618</t>
  </si>
  <si>
    <t>97528</t>
  </si>
  <si>
    <t>97413</t>
  </si>
  <si>
    <t>94896</t>
  </si>
  <si>
    <t>94891</t>
  </si>
  <si>
    <t>94854</t>
  </si>
  <si>
    <t>94844</t>
  </si>
  <si>
    <t>94812</t>
  </si>
  <si>
    <t>91636</t>
  </si>
  <si>
    <t>91720</t>
  </si>
  <si>
    <t>91755</t>
  </si>
  <si>
    <t>91759</t>
  </si>
  <si>
    <t>21962</t>
  </si>
  <si>
    <t>21967</t>
  </si>
  <si>
    <t>21969</t>
  </si>
  <si>
    <t>21970</t>
  </si>
  <si>
    <t>24365</t>
  </si>
  <si>
    <t>24367</t>
  </si>
  <si>
    <t>24368</t>
  </si>
  <si>
    <t>24369</t>
  </si>
  <si>
    <t>24370</t>
  </si>
  <si>
    <t>24373</t>
  </si>
  <si>
    <t>24374</t>
  </si>
  <si>
    <t>24375</t>
  </si>
  <si>
    <t>24376 + 18392</t>
  </si>
  <si>
    <t>24385</t>
  </si>
  <si>
    <t>POMPA INFUZYJNA STRZYKAWKOWA PERFUSOR SPACE Z PCA</t>
  </si>
  <si>
    <t>118684</t>
  </si>
  <si>
    <t>118107</t>
  </si>
  <si>
    <t>118732</t>
  </si>
  <si>
    <t>126970</t>
  </si>
  <si>
    <t>126967</t>
  </si>
  <si>
    <t>126862</t>
  </si>
  <si>
    <t>126960</t>
  </si>
  <si>
    <t>118744</t>
  </si>
  <si>
    <t>118669</t>
  </si>
  <si>
    <t>118706</t>
  </si>
  <si>
    <t>118702</t>
  </si>
  <si>
    <t>POMPA INFUZYJNA OBJĘTOŚCIOWA INFUSOMAT SPACE /KROPLÓWKOWA/</t>
  </si>
  <si>
    <t>122948</t>
  </si>
  <si>
    <t>122910</t>
  </si>
  <si>
    <t>130054</t>
  </si>
  <si>
    <t>129793</t>
  </si>
  <si>
    <t>120331</t>
  </si>
  <si>
    <t>122866</t>
  </si>
  <si>
    <t>122958</t>
  </si>
  <si>
    <t>137810</t>
  </si>
  <si>
    <t>122994</t>
  </si>
  <si>
    <t>122935</t>
  </si>
  <si>
    <t>120275</t>
  </si>
  <si>
    <t>129840</t>
  </si>
  <si>
    <t>POMPA INFUZYJNA OBJĘTOŚCIOWA INFUSOMAT SPACE /ŻYWIENIOWA/</t>
  </si>
  <si>
    <t>122891</t>
  </si>
  <si>
    <t>120254</t>
  </si>
  <si>
    <t>122851</t>
  </si>
  <si>
    <t>120279</t>
  </si>
  <si>
    <t>122931</t>
  </si>
  <si>
    <t>129790</t>
  </si>
  <si>
    <t>122829</t>
  </si>
  <si>
    <t>122967</t>
  </si>
  <si>
    <t>129563</t>
  </si>
  <si>
    <t>122954</t>
  </si>
  <si>
    <t>123010</t>
  </si>
  <si>
    <t>120372</t>
  </si>
  <si>
    <t>20791</t>
  </si>
  <si>
    <t>21142</t>
  </si>
  <si>
    <t>21163</t>
  </si>
  <si>
    <t>21161</t>
  </si>
  <si>
    <t>24243</t>
  </si>
  <si>
    <t>24247</t>
  </si>
  <si>
    <t>24249</t>
  </si>
  <si>
    <t>24254</t>
  </si>
  <si>
    <t>24256</t>
  </si>
  <si>
    <t>24250</t>
  </si>
  <si>
    <t>25247</t>
  </si>
  <si>
    <t>33771</t>
  </si>
  <si>
    <t>34174</t>
  </si>
  <si>
    <t>34577</t>
  </si>
  <si>
    <t>34599</t>
  </si>
  <si>
    <t>34601</t>
  </si>
  <si>
    <t>34602</t>
  </si>
  <si>
    <t>35133</t>
  </si>
  <si>
    <t>35153</t>
  </si>
  <si>
    <t>35155</t>
  </si>
  <si>
    <t>35158</t>
  </si>
  <si>
    <t>21154</t>
  </si>
  <si>
    <t>21152</t>
  </si>
  <si>
    <t>34575</t>
  </si>
  <si>
    <t>35182</t>
  </si>
  <si>
    <t>35178</t>
  </si>
  <si>
    <t>35865</t>
  </si>
  <si>
    <t>35866</t>
  </si>
  <si>
    <t>35879</t>
  </si>
  <si>
    <t>34600</t>
  </si>
  <si>
    <t>34574</t>
  </si>
  <si>
    <t>34573</t>
  </si>
  <si>
    <t>127033</t>
  </si>
  <si>
    <t>122302</t>
  </si>
  <si>
    <t>118666</t>
  </si>
  <si>
    <t>118714</t>
  </si>
  <si>
    <t>122247</t>
  </si>
  <si>
    <t>122181</t>
  </si>
  <si>
    <t>122264</t>
  </si>
  <si>
    <t>118683</t>
  </si>
  <si>
    <t>118692</t>
  </si>
  <si>
    <t>118587</t>
  </si>
  <si>
    <t>118698</t>
  </si>
  <si>
    <t>122078</t>
  </si>
  <si>
    <t>122298</t>
  </si>
  <si>
    <t>122266</t>
  </si>
  <si>
    <t>122171</t>
  </si>
  <si>
    <t>122202</t>
  </si>
  <si>
    <t>118655</t>
  </si>
  <si>
    <t>122305</t>
  </si>
  <si>
    <t>122152</t>
  </si>
  <si>
    <t>125163</t>
  </si>
  <si>
    <t>125079</t>
  </si>
  <si>
    <t>118657</t>
  </si>
  <si>
    <t>125133</t>
  </si>
  <si>
    <t>122109</t>
  </si>
  <si>
    <t>122056</t>
  </si>
  <si>
    <t>122246</t>
  </si>
  <si>
    <t>122260</t>
  </si>
  <si>
    <t>118664</t>
  </si>
  <si>
    <t>118711</t>
  </si>
  <si>
    <t>125149</t>
  </si>
  <si>
    <t>118757</t>
  </si>
  <si>
    <t>122166</t>
  </si>
  <si>
    <t>125081</t>
  </si>
  <si>
    <t>126985</t>
  </si>
  <si>
    <t>119054</t>
  </si>
  <si>
    <t>118125</t>
  </si>
  <si>
    <t>125186</t>
  </si>
  <si>
    <t>118691</t>
  </si>
  <si>
    <t>118100</t>
  </si>
  <si>
    <t>118095</t>
  </si>
  <si>
    <t>118673</t>
  </si>
  <si>
    <t>118092</t>
  </si>
  <si>
    <t>118678</t>
  </si>
  <si>
    <t>118081</t>
  </si>
  <si>
    <t>121764</t>
  </si>
  <si>
    <t>118674</t>
  </si>
  <si>
    <t>118694</t>
  </si>
  <si>
    <t>122167</t>
  </si>
  <si>
    <t>118434</t>
  </si>
  <si>
    <t>118995</t>
  </si>
  <si>
    <t>118108</t>
  </si>
  <si>
    <t>122271</t>
  </si>
  <si>
    <t>125193</t>
  </si>
  <si>
    <t>125126</t>
  </si>
  <si>
    <t>125082</t>
  </si>
  <si>
    <t>122156</t>
  </si>
  <si>
    <t>122261</t>
  </si>
  <si>
    <t>122076</t>
  </si>
  <si>
    <t>122276</t>
  </si>
  <si>
    <t>118662</t>
  </si>
  <si>
    <t>122203</t>
  </si>
  <si>
    <t>125121</t>
  </si>
  <si>
    <t>125167</t>
  </si>
  <si>
    <t>118770</t>
  </si>
  <si>
    <t>125153</t>
  </si>
  <si>
    <t>118084</t>
  </si>
  <si>
    <t>122173</t>
  </si>
  <si>
    <t>122172</t>
  </si>
  <si>
    <t>122236</t>
  </si>
  <si>
    <t>118103</t>
  </si>
  <si>
    <t>122068</t>
  </si>
  <si>
    <t>122251</t>
  </si>
  <si>
    <t>118104</t>
  </si>
  <si>
    <t>118982</t>
  </si>
  <si>
    <t>118704</t>
  </si>
  <si>
    <t>118217</t>
  </si>
  <si>
    <t>118114</t>
  </si>
  <si>
    <t>121927</t>
  </si>
  <si>
    <t>122151</t>
  </si>
  <si>
    <t>118695</t>
  </si>
  <si>
    <t>122195</t>
  </si>
  <si>
    <t>122165</t>
  </si>
  <si>
    <t>118681</t>
  </si>
  <si>
    <t>118675</t>
  </si>
  <si>
    <t>118074</t>
  </si>
  <si>
    <t>118699</t>
  </si>
  <si>
    <t>118576</t>
  </si>
  <si>
    <t>119019</t>
  </si>
  <si>
    <t>118687</t>
  </si>
  <si>
    <t>125187</t>
  </si>
  <si>
    <t>118110</t>
  </si>
  <si>
    <t>118671</t>
  </si>
  <si>
    <t>118440</t>
  </si>
  <si>
    <t>118798</t>
  </si>
  <si>
    <t>118204</t>
  </si>
  <si>
    <t>126969</t>
  </si>
  <si>
    <t>122112</t>
  </si>
  <si>
    <t>127043</t>
  </si>
  <si>
    <t>122189</t>
  </si>
  <si>
    <t>122299</t>
  </si>
  <si>
    <t>122235</t>
  </si>
  <si>
    <t>126984</t>
  </si>
  <si>
    <t>122269</t>
  </si>
  <si>
    <t>122262</t>
  </si>
  <si>
    <t>118102</t>
  </si>
  <si>
    <t>122294</t>
  </si>
  <si>
    <t>118660</t>
  </si>
  <si>
    <t>122250</t>
  </si>
  <si>
    <t>125115</t>
  </si>
  <si>
    <t>122193</t>
  </si>
  <si>
    <t>125141</t>
  </si>
  <si>
    <t>118314</t>
  </si>
  <si>
    <t>118760</t>
  </si>
  <si>
    <t>118665</t>
  </si>
  <si>
    <t>122113</t>
  </si>
  <si>
    <t>118424</t>
  </si>
  <si>
    <t>122297</t>
  </si>
  <si>
    <t>122170</t>
  </si>
  <si>
    <t>122163</t>
  </si>
  <si>
    <t>122282</t>
  </si>
  <si>
    <t>122208</t>
  </si>
  <si>
    <t>118672</t>
  </si>
  <si>
    <t>122238</t>
  </si>
  <si>
    <t>122223</t>
  </si>
  <si>
    <t>122273</t>
  </si>
  <si>
    <t>122284</t>
  </si>
  <si>
    <t>122270</t>
  </si>
  <si>
    <t>122158</t>
  </si>
  <si>
    <t>125164</t>
  </si>
  <si>
    <t>122240</t>
  </si>
  <si>
    <t>118697</t>
  </si>
  <si>
    <t>125166</t>
  </si>
  <si>
    <t>122268</t>
  </si>
  <si>
    <t>122288</t>
  </si>
  <si>
    <t>122083</t>
  </si>
  <si>
    <t>122149</t>
  </si>
  <si>
    <t>122285</t>
  </si>
  <si>
    <t>122248</t>
  </si>
  <si>
    <t>122283</t>
  </si>
  <si>
    <t>122290</t>
  </si>
  <si>
    <t>118731</t>
  </si>
  <si>
    <t>122308</t>
  </si>
  <si>
    <t>118712</t>
  </si>
  <si>
    <t>122291</t>
  </si>
  <si>
    <t>118701</t>
  </si>
  <si>
    <t>127053</t>
  </si>
  <si>
    <t>122280</t>
  </si>
  <si>
    <t>122310</t>
  </si>
  <si>
    <t>122194</t>
  </si>
  <si>
    <t>125125</t>
  </si>
  <si>
    <t>122274</t>
  </si>
  <si>
    <t>122168</t>
  </si>
  <si>
    <t>122162</t>
  </si>
  <si>
    <t>122102</t>
  </si>
  <si>
    <t>122259</t>
  </si>
  <si>
    <t>122257</t>
  </si>
  <si>
    <t>118713</t>
  </si>
  <si>
    <t>118707</t>
  </si>
  <si>
    <t>118659</t>
  </si>
  <si>
    <t>118089</t>
  </si>
  <si>
    <t>118370</t>
  </si>
  <si>
    <t>122084</t>
  </si>
  <si>
    <t>122159</t>
  </si>
  <si>
    <t>122143</t>
  </si>
  <si>
    <t>118710</t>
  </si>
  <si>
    <t>122296</t>
  </si>
  <si>
    <t>118083</t>
  </si>
  <si>
    <t>118428</t>
  </si>
  <si>
    <t>122304</t>
  </si>
  <si>
    <t>122289</t>
  </si>
  <si>
    <t>122150</t>
  </si>
  <si>
    <t>126972</t>
  </si>
  <si>
    <t>122184</t>
  </si>
  <si>
    <t>122286</t>
  </si>
  <si>
    <t>122295</t>
  </si>
  <si>
    <t>122157</t>
  </si>
  <si>
    <t>118312</t>
  </si>
  <si>
    <t>118668</t>
  </si>
  <si>
    <t>118085</t>
  </si>
  <si>
    <t>118784</t>
  </si>
  <si>
    <t>122252</t>
  </si>
  <si>
    <t>122224</t>
  </si>
  <si>
    <t>118771</t>
  </si>
  <si>
    <t>125128</t>
  </si>
  <si>
    <t>122292</t>
  </si>
  <si>
    <t>125077</t>
  </si>
  <si>
    <t>125132</t>
  </si>
  <si>
    <t>122063</t>
  </si>
  <si>
    <t>122279</t>
  </si>
  <si>
    <t>125150</t>
  </si>
  <si>
    <t>125154</t>
  </si>
  <si>
    <t>122300</t>
  </si>
  <si>
    <t>122115</t>
  </si>
  <si>
    <t>122821</t>
  </si>
  <si>
    <t>129689</t>
  </si>
  <si>
    <t>137767</t>
  </si>
  <si>
    <t>137803</t>
  </si>
  <si>
    <t>137710</t>
  </si>
  <si>
    <t>137681</t>
  </si>
  <si>
    <t>122846</t>
  </si>
  <si>
    <t>137835</t>
  </si>
  <si>
    <t>120295</t>
  </si>
  <si>
    <t>122243</t>
  </si>
  <si>
    <t>137655</t>
  </si>
  <si>
    <t>137841</t>
  </si>
  <si>
    <t>137844</t>
  </si>
  <si>
    <t>129804</t>
  </si>
  <si>
    <t>122875</t>
  </si>
  <si>
    <t>129707</t>
  </si>
  <si>
    <t>129731</t>
  </si>
  <si>
    <t>122827</t>
  </si>
  <si>
    <t>129809</t>
  </si>
  <si>
    <t>137797/137792</t>
  </si>
  <si>
    <t>118693</t>
  </si>
  <si>
    <t>118113</t>
  </si>
  <si>
    <t/>
  </si>
  <si>
    <t>122256</t>
  </si>
  <si>
    <t>118703</t>
  </si>
  <si>
    <t>119102</t>
  </si>
  <si>
    <t>126831</t>
  </si>
  <si>
    <t>STACJA DOKUJĄCA DO POMP BRAUN SPACE STATION WRAZ Z POKRYWĄ</t>
  </si>
  <si>
    <t>35177</t>
  </si>
  <si>
    <t>35174</t>
  </si>
  <si>
    <t>35156</t>
  </si>
  <si>
    <t>35132</t>
  </si>
  <si>
    <t>35154</t>
  </si>
  <si>
    <t>35094</t>
  </si>
  <si>
    <t>33994</t>
  </si>
  <si>
    <t>35131</t>
  </si>
  <si>
    <t>24240</t>
  </si>
  <si>
    <t>24260</t>
  </si>
  <si>
    <t>34576</t>
  </si>
  <si>
    <t>34603</t>
  </si>
  <si>
    <t>20847</t>
  </si>
  <si>
    <t>127041</t>
  </si>
  <si>
    <t>122966</t>
  </si>
  <si>
    <t>97410</t>
  </si>
  <si>
    <t>94890</t>
  </si>
  <si>
    <t>89469</t>
  </si>
  <si>
    <t>118105</t>
  </si>
  <si>
    <t>125169</t>
  </si>
  <si>
    <t>118765</t>
  </si>
  <si>
    <t>97734</t>
  </si>
  <si>
    <t>94881</t>
  </si>
  <si>
    <t>141555</t>
  </si>
  <si>
    <t>POMPA INFUZYJNA OBJĘTOŚCIOWA INFUSOMAT FMS</t>
  </si>
  <si>
    <t>28823</t>
  </si>
  <si>
    <t>28874</t>
  </si>
  <si>
    <t>28859</t>
  </si>
  <si>
    <t>69114</t>
  </si>
  <si>
    <t>97670</t>
  </si>
  <si>
    <t>91773</t>
  </si>
  <si>
    <t>16816</t>
  </si>
  <si>
    <t>97729</t>
  </si>
  <si>
    <t>97721</t>
  </si>
  <si>
    <t>97707</t>
  </si>
  <si>
    <t>94872</t>
  </si>
  <si>
    <t>94816</t>
  </si>
  <si>
    <t>89471</t>
  </si>
  <si>
    <t>91628</t>
  </si>
  <si>
    <t>91691</t>
  </si>
  <si>
    <t>137057</t>
  </si>
  <si>
    <t>569659</t>
  </si>
  <si>
    <t>569648</t>
  </si>
  <si>
    <t>569645</t>
  </si>
  <si>
    <t>569641</t>
  </si>
  <si>
    <t>nazwa</t>
  </si>
  <si>
    <t>cena netto</t>
  </si>
  <si>
    <t>vat</t>
  </si>
  <si>
    <t>cena brutto</t>
  </si>
  <si>
    <t>Embletta MPR PG</t>
  </si>
  <si>
    <t>2013-EBMPG-C1000853-0102</t>
  </si>
  <si>
    <t xml:space="preserve">wysyłka do firmy </t>
  </si>
  <si>
    <t>ST+ Proxy</t>
  </si>
  <si>
    <t>2013-STP-D1000294-0104</t>
  </si>
  <si>
    <t>Naprawy - roboczogodzina</t>
  </si>
  <si>
    <t>Cena netto</t>
  </si>
  <si>
    <t>Cena brutto</t>
  </si>
  <si>
    <t>Kwota na naprawy netto</t>
  </si>
  <si>
    <t>Kwota na naprawy brutto</t>
  </si>
  <si>
    <t>koszt wysyłki w 2 strony</t>
  </si>
  <si>
    <t>wartość ogółem przeglądów:</t>
  </si>
  <si>
    <t>koszty 6 dojazdów i wysyłek/umowa netto</t>
  </si>
  <si>
    <t>koszty 6 dojazdów/ wysyłek/umowa brutto</t>
  </si>
  <si>
    <t>wartość ogółem usługi przeglądów:</t>
  </si>
  <si>
    <r>
      <rPr>
        <b/>
        <u/>
        <sz val="11"/>
        <color theme="1"/>
        <rFont val="Arial Narrow"/>
        <family val="2"/>
        <charset val="238"/>
      </rPr>
      <t>1 Zadanie</t>
    </r>
    <r>
      <rPr>
        <b/>
        <sz val="11"/>
        <color theme="1"/>
        <rFont val="Arial Narrow"/>
        <family val="2"/>
        <charset val="238"/>
      </rPr>
      <t>: Przegląd okresowy Mikroskopów Operacyjnych Leica</t>
    </r>
  </si>
  <si>
    <r>
      <rPr>
        <b/>
        <u/>
        <sz val="11"/>
        <color theme="1"/>
        <rFont val="Arial Narrow"/>
        <family val="2"/>
        <charset val="238"/>
      </rPr>
      <t>2 Zadanie</t>
    </r>
    <r>
      <rPr>
        <b/>
        <sz val="11"/>
        <color theme="1"/>
        <rFont val="Arial Narrow"/>
        <family val="2"/>
        <charset val="238"/>
      </rPr>
      <t>: przegląd diatermii elektochirurgicznej VALLEYLAB  FT10,  EZ-8C,  FX-8C, FX AUTOBIPOLAR, FX-8CA  LIGASURE-8, PRZYSTAWKA ARGONOWA FORCE ARGON II-8  PLATFORMA ELEKTROCHIRURGICZNA FORCE TRIAD</t>
    </r>
  </si>
  <si>
    <r>
      <rPr>
        <b/>
        <u/>
        <sz val="11"/>
        <color theme="1"/>
        <rFont val="Arial Narrow"/>
        <family val="2"/>
        <charset val="238"/>
      </rPr>
      <t>3 Zadanie</t>
    </r>
    <r>
      <rPr>
        <b/>
        <sz val="11"/>
        <color theme="1"/>
        <rFont val="Arial Narrow"/>
        <family val="2"/>
        <charset val="238"/>
      </rPr>
      <t xml:space="preserve">: przegląd aspiratorów ultradżwiękowych CUSA wraz z posiadanymi głowicami </t>
    </r>
  </si>
  <si>
    <r>
      <rPr>
        <b/>
        <u/>
        <sz val="11"/>
        <color theme="1"/>
        <rFont val="Arial Narrow"/>
        <family val="2"/>
        <charset val="238"/>
      </rPr>
      <t>4 Zadanie</t>
    </r>
    <r>
      <rPr>
        <b/>
        <sz val="11"/>
        <color theme="1"/>
        <rFont val="Arial Narrow"/>
        <family val="2"/>
        <charset val="238"/>
      </rPr>
      <t xml:space="preserve">: Przegląd okresowy -  Monitorów PiCCO </t>
    </r>
  </si>
  <si>
    <t>Wartość  netto
 4 przeglądów</t>
  </si>
  <si>
    <t>Wartość brutto 
4 przeglądów</t>
  </si>
  <si>
    <r>
      <rPr>
        <b/>
        <u/>
        <sz val="11"/>
        <color theme="1"/>
        <rFont val="Arial Narrow"/>
        <family val="2"/>
        <charset val="238"/>
      </rPr>
      <t>5 Zadanie</t>
    </r>
    <r>
      <rPr>
        <b/>
        <sz val="11"/>
        <color theme="1"/>
        <rFont val="Arial Narrow"/>
        <family val="2"/>
        <charset val="238"/>
      </rPr>
      <t>: przegląd pomp do kontrapulsacji wewnątrzaortalnej CS-100</t>
    </r>
  </si>
  <si>
    <r>
      <rPr>
        <b/>
        <u/>
        <sz val="11"/>
        <color theme="1"/>
        <rFont val="Arial Narrow"/>
        <family val="2"/>
        <charset val="238"/>
      </rPr>
      <t>6 Zadanie</t>
    </r>
    <r>
      <rPr>
        <b/>
        <sz val="11"/>
        <color theme="1"/>
        <rFont val="Arial Narrow"/>
        <family val="2"/>
        <charset val="238"/>
      </rPr>
      <t>: Przegląd Aparatów REAL TIME PCR LIGHTCYCLER 480 II, BENCHMARK GX, BenchMark ULTRA</t>
    </r>
  </si>
  <si>
    <r>
      <rPr>
        <b/>
        <u/>
        <sz val="11"/>
        <color theme="1"/>
        <rFont val="Arial Narrow"/>
        <family val="2"/>
        <charset val="238"/>
      </rPr>
      <t>7 Zadanie</t>
    </r>
    <r>
      <rPr>
        <b/>
        <sz val="11"/>
        <color theme="1"/>
        <rFont val="Arial Narrow"/>
        <family val="2"/>
        <charset val="238"/>
      </rPr>
      <t>: przegląd techniczny sprzętu medycznego / okulistycznego</t>
    </r>
  </si>
  <si>
    <r>
      <rPr>
        <b/>
        <u/>
        <sz val="11"/>
        <color theme="1"/>
        <rFont val="Arial Narrow"/>
        <family val="2"/>
        <charset val="238"/>
      </rPr>
      <t>8 Zadanie</t>
    </r>
    <r>
      <rPr>
        <b/>
        <sz val="11"/>
        <color theme="1"/>
        <rFont val="Arial Narrow"/>
        <family val="2"/>
        <charset val="238"/>
      </rPr>
      <t>: Przegląd aparatów RTG ramię C Ziehm</t>
    </r>
  </si>
  <si>
    <r>
      <rPr>
        <b/>
        <u/>
        <sz val="11"/>
        <color theme="1"/>
        <rFont val="Arial Narrow"/>
        <family val="2"/>
        <charset val="238"/>
      </rPr>
      <t>9 Zadanie</t>
    </r>
    <r>
      <rPr>
        <b/>
        <sz val="11"/>
        <color theme="1"/>
        <rFont val="Arial Narrow"/>
        <family val="2"/>
        <charset val="238"/>
      </rPr>
      <t>: Przegląd aparatu RTG ramię C ENDURA</t>
    </r>
  </si>
  <si>
    <r>
      <rPr>
        <b/>
        <u/>
        <sz val="11"/>
        <color theme="1"/>
        <rFont val="Arial Narrow"/>
        <family val="2"/>
        <charset val="238"/>
      </rPr>
      <t>10 Zadanie</t>
    </r>
    <r>
      <rPr>
        <b/>
        <sz val="11"/>
        <color theme="1"/>
        <rFont val="Arial Narrow"/>
        <family val="2"/>
        <charset val="238"/>
      </rPr>
      <t>: Przegląd aparatów RTG ramię C SHIMADZU OPENSCOPE</t>
    </r>
  </si>
  <si>
    <r>
      <rPr>
        <b/>
        <u/>
        <sz val="11"/>
        <color theme="1"/>
        <rFont val="Arial Narrow"/>
        <family val="2"/>
        <charset val="238"/>
      </rPr>
      <t>11 Zadanie</t>
    </r>
    <r>
      <rPr>
        <b/>
        <sz val="11"/>
        <color theme="1"/>
        <rFont val="Arial Narrow"/>
        <family val="2"/>
        <charset val="238"/>
      </rPr>
      <t>: Przegląd aparatu RTG zębowy RX DC HyperSphere</t>
    </r>
  </si>
  <si>
    <r>
      <rPr>
        <b/>
        <u/>
        <sz val="11"/>
        <color theme="1"/>
        <rFont val="Arial Narrow"/>
        <family val="2"/>
        <charset val="238"/>
      </rPr>
      <t>12 Zadanie</t>
    </r>
    <r>
      <rPr>
        <b/>
        <sz val="11"/>
        <color theme="1"/>
        <rFont val="Arial Narrow"/>
        <family val="2"/>
        <charset val="238"/>
      </rPr>
      <t>: Przegląd aparatu RTG PRACTIX 33</t>
    </r>
  </si>
  <si>
    <r>
      <rPr>
        <b/>
        <u/>
        <sz val="11"/>
        <color theme="1"/>
        <rFont val="Arial Narrow"/>
        <family val="2"/>
        <charset val="238"/>
      </rPr>
      <t>15 Zadanie</t>
    </r>
    <r>
      <rPr>
        <b/>
        <sz val="11"/>
        <color theme="1"/>
        <rFont val="Arial Narrow"/>
        <family val="2"/>
        <charset val="238"/>
      </rPr>
      <t>: przegląd okresowy ULTRASONOGRAF USG DOPPLER PIONEER</t>
    </r>
  </si>
  <si>
    <r>
      <rPr>
        <b/>
        <u/>
        <sz val="11"/>
        <color theme="1"/>
        <rFont val="Arial Narrow"/>
        <family val="2"/>
        <charset val="238"/>
      </rPr>
      <t>14 Zadanie</t>
    </r>
    <r>
      <rPr>
        <b/>
        <sz val="11"/>
        <color theme="1"/>
        <rFont val="Arial Narrow"/>
        <family val="2"/>
        <charset val="238"/>
      </rPr>
      <t xml:space="preserve">: przegląd okresowy APARATU DO BADAŃ EEG NICOLETONE </t>
    </r>
  </si>
  <si>
    <r>
      <rPr>
        <b/>
        <u/>
        <sz val="11"/>
        <color theme="1"/>
        <rFont val="Arial Narrow"/>
        <family val="2"/>
        <charset val="238"/>
      </rPr>
      <t>16 Zadanie</t>
    </r>
    <r>
      <rPr>
        <b/>
        <sz val="11"/>
        <color theme="1"/>
        <rFont val="Arial Narrow"/>
        <family val="2"/>
        <charset val="238"/>
      </rPr>
      <t>: przegląd okresowy Aparatu Urodynamicznego wraz z fotelem</t>
    </r>
  </si>
  <si>
    <r>
      <rPr>
        <b/>
        <u/>
        <sz val="11"/>
        <color theme="1"/>
        <rFont val="Arial Narrow"/>
        <family val="2"/>
        <charset val="238"/>
      </rPr>
      <t>17 Zadanie</t>
    </r>
    <r>
      <rPr>
        <b/>
        <sz val="11"/>
        <color theme="1"/>
        <rFont val="Arial Narrow"/>
        <family val="2"/>
        <charset val="238"/>
      </rPr>
      <t>: przegląd okresowy systemu do diagnostyki i kontroli terapii zaburzeń  oddychania w czasie snu</t>
    </r>
  </si>
  <si>
    <r>
      <rPr>
        <b/>
        <u/>
        <sz val="11"/>
        <color theme="1"/>
        <rFont val="Arial Narrow"/>
        <family val="2"/>
        <charset val="238"/>
      </rPr>
      <t>18 Zadanie</t>
    </r>
    <r>
      <rPr>
        <b/>
        <sz val="11"/>
        <color theme="1"/>
        <rFont val="Arial Narrow"/>
        <family val="2"/>
        <charset val="238"/>
      </rPr>
      <t>: przegląd techniczny sprzętu medycznego / okulistycznego</t>
    </r>
  </si>
  <si>
    <t>DOJAZD</t>
  </si>
  <si>
    <t>Razem:</t>
  </si>
  <si>
    <r>
      <rPr>
        <b/>
        <u/>
        <sz val="11"/>
        <color theme="1"/>
        <rFont val="Arial Narrow"/>
        <family val="2"/>
        <charset val="238"/>
      </rPr>
      <t>19 Zadanie:</t>
    </r>
    <r>
      <rPr>
        <b/>
        <sz val="11"/>
        <color theme="1"/>
        <rFont val="Arial Narrow"/>
        <family val="2"/>
        <charset val="238"/>
      </rPr>
      <t xml:space="preserve"> Przegląd okresowy FAKOEMULSYFIKATORA  WHITESTAR  SIGNATURE WRAZ Z POSIADANYMI GŁOWICAMI </t>
    </r>
  </si>
  <si>
    <r>
      <rPr>
        <b/>
        <u/>
        <sz val="11"/>
        <color theme="1"/>
        <rFont val="Arial Narrow"/>
        <family val="2"/>
        <charset val="238"/>
      </rPr>
      <t>13 Zadanie</t>
    </r>
    <r>
      <rPr>
        <b/>
        <sz val="11"/>
        <color theme="1"/>
        <rFont val="Arial Narrow"/>
        <family val="2"/>
        <charset val="238"/>
      </rPr>
      <t>: Serwis aparatu RTG cyfrowy przyłóżkowy AGFA oraz systemu ucyfrowienia</t>
    </r>
  </si>
  <si>
    <t>Wartość netto 1 przeglądu</t>
  </si>
  <si>
    <t>Wartość brutto 1 przeglądu</t>
  </si>
  <si>
    <t>Częstotliwość</t>
  </si>
  <si>
    <t>6/umowa</t>
  </si>
  <si>
    <t>na zlecenie</t>
  </si>
  <si>
    <r>
      <rPr>
        <b/>
        <u/>
        <sz val="11"/>
        <color theme="1"/>
        <rFont val="Arial Narrow"/>
        <family val="2"/>
        <charset val="238"/>
      </rPr>
      <t>20 Zadanie:</t>
    </r>
    <r>
      <rPr>
        <b/>
        <sz val="11"/>
        <color theme="1"/>
        <rFont val="Arial Narrow"/>
        <family val="2"/>
        <charset val="238"/>
      </rPr>
      <t xml:space="preserve"> Przeglądy i naprawy pomp infuzyjnych BBRAUN</t>
    </r>
  </si>
  <si>
    <t>Pompa infuzyjna strzykawkowa</t>
  </si>
  <si>
    <t>Pompa infuzyjna objetościowa</t>
  </si>
  <si>
    <t>wartość oferty:</t>
  </si>
  <si>
    <t>Stacja opisowa Symbia.Net</t>
  </si>
  <si>
    <t>GAMMA KAMERA SPECT-CT Symbia Intevo 6</t>
  </si>
  <si>
    <t>Cena rocznego serwisu netto</t>
  </si>
  <si>
    <t>Cena rocznego serwisu brutto</t>
  </si>
  <si>
    <t>Wartość netto 36 miesięcy</t>
  </si>
  <si>
    <t>Wartość brutto 36 miesięcy</t>
  </si>
  <si>
    <r>
      <rPr>
        <b/>
        <u/>
        <sz val="11"/>
        <color theme="1"/>
        <rFont val="Arial Narrow"/>
        <family val="2"/>
        <charset val="238"/>
      </rPr>
      <t>21 Zadanie:</t>
    </r>
    <r>
      <rPr>
        <b/>
        <sz val="11"/>
        <color theme="1"/>
        <rFont val="Arial Narrow"/>
        <family val="2"/>
        <charset val="238"/>
      </rPr>
      <t xml:space="preserve"> Serwis Gamma Kamery SPECT-CT Symbia Intevo 6</t>
    </r>
  </si>
  <si>
    <t>Miesięczna wartość raty serwisowej</t>
  </si>
  <si>
    <t>Wartość  netto
 24 miesiące</t>
  </si>
  <si>
    <t>Wartość brutto 
24 miesiące</t>
  </si>
  <si>
    <t>Wartością oferty jest suma wszystkich wymaganych przeglądów okresowych dla urządzeń wymienionych powyżej w okresie 24 miesięcy. Zamawiający w dniu otwarcia ofert poda kwotę jaką zamierza przeznaczyć na realizację napraw.</t>
  </si>
  <si>
    <t>składowe oferty do zadania 5</t>
  </si>
  <si>
    <t>koszt dojazdu na przegląd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</si>
</sst>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10" fontId="2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9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164" fontId="4" fillId="0" borderId="4" xfId="0" applyNumberFormat="1" applyFont="1" applyBorder="1" applyAlignment="1"/>
    <xf numFmtId="164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0" xfId="0" applyFont="1" applyBorder="1" applyAlignment="1"/>
    <xf numFmtId="164" fontId="5" fillId="0" borderId="2" xfId="0" applyNumberFormat="1" applyFont="1" applyBorder="1" applyAlignment="1"/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44" fontId="5" fillId="0" borderId="0" xfId="2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/>
    <xf numFmtId="164" fontId="3" fillId="0" borderId="2" xfId="0" applyNumberFormat="1" applyFont="1" applyBorder="1" applyAlignment="1">
      <alignment vertical="center"/>
    </xf>
    <xf numFmtId="0" fontId="7" fillId="0" borderId="0" xfId="0" applyFont="1"/>
    <xf numFmtId="164" fontId="5" fillId="0" borderId="0" xfId="0" applyNumberFormat="1" applyFont="1"/>
    <xf numFmtId="9" fontId="7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0" fontId="8" fillId="2" borderId="2" xfId="1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0" fontId="8" fillId="2" borderId="8" xfId="1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4" fontId="9" fillId="0" borderId="2" xfId="2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/>
    </xf>
    <xf numFmtId="44" fontId="7" fillId="0" borderId="2" xfId="2" applyFont="1" applyFill="1" applyBorder="1" applyAlignment="1">
      <alignment horizontal="center" vertical="center"/>
    </xf>
    <xf numFmtId="44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9" fontId="7" fillId="4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44" fontId="8" fillId="2" borderId="8" xfId="0" applyNumberFormat="1" applyFont="1" applyFill="1" applyBorder="1" applyAlignment="1">
      <alignment horizontal="center" vertical="center" wrapText="1"/>
    </xf>
    <xf numFmtId="9" fontId="8" fillId="2" borderId="8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9" fontId="9" fillId="0" borderId="2" xfId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 wrapText="1"/>
    </xf>
    <xf numFmtId="44" fontId="7" fillId="0" borderId="2" xfId="2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44" fontId="7" fillId="4" borderId="2" xfId="2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44" fontId="8" fillId="2" borderId="11" xfId="0" applyNumberFormat="1" applyFont="1" applyFill="1" applyBorder="1" applyAlignment="1">
      <alignment horizontal="center" vertical="center" wrapText="1"/>
    </xf>
    <xf numFmtId="9" fontId="7" fillId="0" borderId="2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9" fontId="8" fillId="0" borderId="2" xfId="1" applyNumberFormat="1" applyFont="1" applyFill="1" applyBorder="1" applyAlignment="1">
      <alignment horizontal="center" vertical="center" wrapText="1"/>
    </xf>
    <xf numFmtId="44" fontId="9" fillId="4" borderId="2" xfId="0" applyNumberFormat="1" applyFont="1" applyFill="1" applyBorder="1" applyAlignment="1">
      <alignment horizontal="center" vertical="center" wrapText="1"/>
    </xf>
    <xf numFmtId="9" fontId="8" fillId="4" borderId="2" xfId="1" applyNumberFormat="1" applyFont="1" applyFill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/>
    <xf numFmtId="0" fontId="0" fillId="0" borderId="2" xfId="0" applyFont="1" applyBorder="1"/>
    <xf numFmtId="10" fontId="7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horizontal="center"/>
    </xf>
    <xf numFmtId="10" fontId="8" fillId="2" borderId="5" xfId="1" applyNumberFormat="1" applyFont="1" applyFill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164" fontId="5" fillId="0" borderId="0" xfId="0" applyNumberFormat="1" applyFont="1" applyBorder="1" applyAlignment="1"/>
    <xf numFmtId="0" fontId="3" fillId="0" borderId="0" xfId="0" applyFont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7" fillId="0" borderId="29" xfId="0" applyFont="1" applyBorder="1"/>
    <xf numFmtId="9" fontId="7" fillId="0" borderId="29" xfId="0" applyNumberFormat="1" applyFont="1" applyBorder="1"/>
    <xf numFmtId="164" fontId="5" fillId="0" borderId="29" xfId="0" applyNumberFormat="1" applyFont="1" applyBorder="1"/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5" fillId="0" borderId="29" xfId="0" applyFont="1" applyBorder="1"/>
    <xf numFmtId="0" fontId="4" fillId="0" borderId="2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right" vertical="center"/>
    </xf>
    <xf numFmtId="44" fontId="5" fillId="0" borderId="2" xfId="2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5" fillId="0" borderId="0" xfId="0" applyFont="1"/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2"/>
  <sheetViews>
    <sheetView tabSelected="1" view="pageLayout" topLeftCell="A643" zoomScaleNormal="100" zoomScaleSheetLayoutView="82" workbookViewId="0">
      <selection activeCell="D663" sqref="D663"/>
    </sheetView>
  </sheetViews>
  <sheetFormatPr defaultRowHeight="14.25"/>
  <cols>
    <col min="1" max="1" width="9.125" style="32" bestFit="1" customWidth="1"/>
    <col min="2" max="2" width="35.875" style="32" customWidth="1"/>
    <col min="3" max="3" width="10.75" style="32" customWidth="1"/>
    <col min="4" max="4" width="9.25" style="32" bestFit="1" customWidth="1"/>
    <col min="5" max="5" width="11.625" style="32" customWidth="1"/>
    <col min="6" max="6" width="9.125" style="32" customWidth="1"/>
    <col min="7" max="7" width="11.75" style="32" customWidth="1"/>
    <col min="8" max="8" width="11.625" style="32" customWidth="1"/>
    <col min="9" max="9" width="12.75" style="32" customWidth="1"/>
    <col min="10" max="10" width="14.875" style="32" customWidth="1"/>
    <col min="11" max="11" width="9" style="32" customWidth="1"/>
    <col min="12" max="16384" width="9" style="32"/>
  </cols>
  <sheetData>
    <row r="1" spans="1:11" ht="23.25" customHeight="1">
      <c r="A1" s="152" t="s">
        <v>621</v>
      </c>
      <c r="B1" s="153"/>
      <c r="C1" s="153"/>
      <c r="D1" s="153"/>
      <c r="E1" s="153"/>
      <c r="F1" s="153"/>
      <c r="G1" s="153"/>
      <c r="H1" s="153"/>
      <c r="I1" s="153"/>
      <c r="J1" s="153"/>
      <c r="K1" s="15"/>
    </row>
    <row r="2" spans="1:11" ht="49.5">
      <c r="A2" s="33" t="s">
        <v>0</v>
      </c>
      <c r="B2" s="34" t="s">
        <v>1</v>
      </c>
      <c r="C2" s="33" t="s">
        <v>2</v>
      </c>
      <c r="D2" s="33" t="s">
        <v>3</v>
      </c>
      <c r="E2" s="35" t="s">
        <v>4</v>
      </c>
      <c r="F2" s="36" t="s">
        <v>5</v>
      </c>
      <c r="G2" s="35" t="s">
        <v>6</v>
      </c>
      <c r="H2" s="33" t="s">
        <v>7</v>
      </c>
      <c r="I2" s="35" t="s">
        <v>8</v>
      </c>
      <c r="J2" s="35" t="s">
        <v>9</v>
      </c>
      <c r="K2" s="37" t="s">
        <v>75</v>
      </c>
    </row>
    <row r="3" spans="1:11" ht="33">
      <c r="A3" s="38">
        <v>1</v>
      </c>
      <c r="B3" s="38" t="s">
        <v>137</v>
      </c>
      <c r="C3" s="38">
        <v>50416001</v>
      </c>
      <c r="D3" s="38">
        <v>2016</v>
      </c>
      <c r="E3" s="39"/>
      <c r="F3" s="40"/>
      <c r="G3" s="39">
        <f>E3+E3*F3</f>
        <v>0</v>
      </c>
      <c r="H3" s="38" t="s">
        <v>12</v>
      </c>
      <c r="I3" s="39">
        <f>2*E3</f>
        <v>0</v>
      </c>
      <c r="J3" s="39">
        <f>2*G3</f>
        <v>0</v>
      </c>
      <c r="K3" s="154"/>
    </row>
    <row r="4" spans="1:11" ht="16.5">
      <c r="A4" s="38">
        <v>2</v>
      </c>
      <c r="B4" s="38" t="s">
        <v>138</v>
      </c>
      <c r="C4" s="38">
        <v>30717001</v>
      </c>
      <c r="D4" s="38">
        <v>2017</v>
      </c>
      <c r="E4" s="39"/>
      <c r="F4" s="40"/>
      <c r="G4" s="39">
        <f>E4*1.08</f>
        <v>0</v>
      </c>
      <c r="H4" s="38" t="s">
        <v>12</v>
      </c>
      <c r="I4" s="39">
        <f>2*E4</f>
        <v>0</v>
      </c>
      <c r="J4" s="39">
        <f>2*G4</f>
        <v>0</v>
      </c>
      <c r="K4" s="155"/>
    </row>
    <row r="5" spans="1:11" ht="16.5">
      <c r="A5" s="38"/>
      <c r="B5" s="38" t="s">
        <v>640</v>
      </c>
      <c r="C5" s="38"/>
      <c r="D5" s="38"/>
      <c r="E5" s="39"/>
      <c r="F5" s="40"/>
      <c r="G5" s="39">
        <f>E5*1.08</f>
        <v>0</v>
      </c>
      <c r="H5" s="38">
        <v>2</v>
      </c>
      <c r="I5" s="39">
        <f>2*E5</f>
        <v>0</v>
      </c>
      <c r="J5" s="39">
        <f>2*G5</f>
        <v>0</v>
      </c>
      <c r="K5" s="41"/>
    </row>
    <row r="6" spans="1:11" ht="16.5">
      <c r="A6" s="146" t="s">
        <v>35</v>
      </c>
      <c r="B6" s="147"/>
      <c r="C6" s="147"/>
      <c r="D6" s="147"/>
      <c r="E6" s="147"/>
      <c r="F6" s="147"/>
      <c r="G6" s="147"/>
      <c r="H6" s="148"/>
      <c r="I6" s="42">
        <f>I3</f>
        <v>0</v>
      </c>
      <c r="J6" s="42">
        <f>J3</f>
        <v>0</v>
      </c>
      <c r="K6" s="43"/>
    </row>
    <row r="7" spans="1:1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5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39.75" customHeight="1" thickBot="1">
      <c r="A9" s="144" t="s">
        <v>622</v>
      </c>
      <c r="B9" s="144"/>
      <c r="C9" s="144"/>
      <c r="D9" s="144"/>
      <c r="E9" s="144"/>
      <c r="F9" s="144"/>
      <c r="G9" s="144"/>
      <c r="H9" s="144"/>
      <c r="I9" s="144"/>
      <c r="J9" s="144"/>
      <c r="K9" s="16"/>
    </row>
    <row r="10" spans="1:11" ht="49.5">
      <c r="A10" s="45" t="s">
        <v>0</v>
      </c>
      <c r="B10" s="45" t="s">
        <v>1</v>
      </c>
      <c r="C10" s="45" t="s">
        <v>2</v>
      </c>
      <c r="D10" s="45" t="s">
        <v>3</v>
      </c>
      <c r="E10" s="37" t="s">
        <v>4</v>
      </c>
      <c r="F10" s="46" t="s">
        <v>5</v>
      </c>
      <c r="G10" s="37" t="s">
        <v>6</v>
      </c>
      <c r="H10" s="45" t="s">
        <v>7</v>
      </c>
      <c r="I10" s="37" t="s">
        <v>8</v>
      </c>
      <c r="J10" s="37" t="s">
        <v>9</v>
      </c>
      <c r="K10" s="37" t="s">
        <v>75</v>
      </c>
    </row>
    <row r="11" spans="1:11" ht="33">
      <c r="A11" s="38">
        <v>1</v>
      </c>
      <c r="B11" s="38" t="s">
        <v>10</v>
      </c>
      <c r="C11" s="38" t="s">
        <v>11</v>
      </c>
      <c r="D11" s="38">
        <v>2018</v>
      </c>
      <c r="E11" s="47"/>
      <c r="F11" s="40"/>
      <c r="G11" s="39">
        <f>E11+(E11*F11)</f>
        <v>0</v>
      </c>
      <c r="H11" s="38" t="s">
        <v>12</v>
      </c>
      <c r="I11" s="39">
        <f>E11*2</f>
        <v>0</v>
      </c>
      <c r="J11" s="39">
        <f>G11*2</f>
        <v>0</v>
      </c>
      <c r="K11" s="48"/>
    </row>
    <row r="12" spans="1:11" ht="33">
      <c r="A12" s="38">
        <v>2</v>
      </c>
      <c r="B12" s="38" t="s">
        <v>10</v>
      </c>
      <c r="C12" s="38" t="s">
        <v>13</v>
      </c>
      <c r="D12" s="38">
        <v>2018</v>
      </c>
      <c r="E12" s="47"/>
      <c r="F12" s="40"/>
      <c r="G12" s="39">
        <f t="shared" ref="G12:G25" si="0">E12+(E12*F12)</f>
        <v>0</v>
      </c>
      <c r="H12" s="38" t="s">
        <v>12</v>
      </c>
      <c r="I12" s="39">
        <f t="shared" ref="I12:I25" si="1">E12*2</f>
        <v>0</v>
      </c>
      <c r="J12" s="39">
        <f t="shared" ref="J12:J25" si="2">G12*2</f>
        <v>0</v>
      </c>
      <c r="K12" s="48"/>
    </row>
    <row r="13" spans="1:11" ht="33">
      <c r="A13" s="38">
        <v>3</v>
      </c>
      <c r="B13" s="38" t="s">
        <v>14</v>
      </c>
      <c r="C13" s="38" t="s">
        <v>15</v>
      </c>
      <c r="D13" s="38">
        <v>2004</v>
      </c>
      <c r="E13" s="39"/>
      <c r="F13" s="40"/>
      <c r="G13" s="39">
        <f t="shared" si="0"/>
        <v>0</v>
      </c>
      <c r="H13" s="38" t="s">
        <v>12</v>
      </c>
      <c r="I13" s="39">
        <f t="shared" si="1"/>
        <v>0</v>
      </c>
      <c r="J13" s="39">
        <f t="shared" si="2"/>
        <v>0</v>
      </c>
      <c r="K13" s="48"/>
    </row>
    <row r="14" spans="1:11" ht="33">
      <c r="A14" s="38">
        <v>4</v>
      </c>
      <c r="B14" s="38" t="s">
        <v>16</v>
      </c>
      <c r="C14" s="38" t="s">
        <v>17</v>
      </c>
      <c r="D14" s="38">
        <v>2005</v>
      </c>
      <c r="E14" s="39"/>
      <c r="F14" s="40"/>
      <c r="G14" s="39">
        <f t="shared" si="0"/>
        <v>0</v>
      </c>
      <c r="H14" s="38" t="s">
        <v>12</v>
      </c>
      <c r="I14" s="39">
        <f t="shared" si="1"/>
        <v>0</v>
      </c>
      <c r="J14" s="39">
        <f t="shared" si="2"/>
        <v>0</v>
      </c>
      <c r="K14" s="48"/>
    </row>
    <row r="15" spans="1:11" ht="16.5">
      <c r="A15" s="38">
        <v>5</v>
      </c>
      <c r="B15" s="38" t="s">
        <v>18</v>
      </c>
      <c r="C15" s="38" t="s">
        <v>19</v>
      </c>
      <c r="D15" s="38">
        <v>2015</v>
      </c>
      <c r="E15" s="39"/>
      <c r="F15" s="40"/>
      <c r="G15" s="39">
        <f t="shared" si="0"/>
        <v>0</v>
      </c>
      <c r="H15" s="38" t="s">
        <v>12</v>
      </c>
      <c r="I15" s="39">
        <f t="shared" si="1"/>
        <v>0</v>
      </c>
      <c r="J15" s="39">
        <f t="shared" si="2"/>
        <v>0</v>
      </c>
      <c r="K15" s="48"/>
    </row>
    <row r="16" spans="1:11" ht="33">
      <c r="A16" s="38">
        <v>6</v>
      </c>
      <c r="B16" s="38" t="s">
        <v>14</v>
      </c>
      <c r="C16" s="38" t="s">
        <v>20</v>
      </c>
      <c r="D16" s="38">
        <v>2004</v>
      </c>
      <c r="E16" s="39"/>
      <c r="F16" s="40"/>
      <c r="G16" s="39">
        <f t="shared" si="0"/>
        <v>0</v>
      </c>
      <c r="H16" s="38" t="s">
        <v>12</v>
      </c>
      <c r="I16" s="39">
        <f t="shared" si="1"/>
        <v>0</v>
      </c>
      <c r="J16" s="39">
        <f t="shared" si="2"/>
        <v>0</v>
      </c>
      <c r="K16" s="48"/>
    </row>
    <row r="17" spans="1:11" ht="33">
      <c r="A17" s="38">
        <v>7</v>
      </c>
      <c r="B17" s="38" t="s">
        <v>16</v>
      </c>
      <c r="C17" s="38" t="s">
        <v>21</v>
      </c>
      <c r="D17" s="38">
        <v>2003</v>
      </c>
      <c r="E17" s="39"/>
      <c r="F17" s="40"/>
      <c r="G17" s="39">
        <f t="shared" si="0"/>
        <v>0</v>
      </c>
      <c r="H17" s="38" t="s">
        <v>12</v>
      </c>
      <c r="I17" s="39">
        <f t="shared" si="1"/>
        <v>0</v>
      </c>
      <c r="J17" s="39">
        <f t="shared" si="2"/>
        <v>0</v>
      </c>
      <c r="K17" s="48"/>
    </row>
    <row r="18" spans="1:11" ht="33">
      <c r="A18" s="38">
        <v>8</v>
      </c>
      <c r="B18" s="38" t="s">
        <v>14</v>
      </c>
      <c r="C18" s="38" t="s">
        <v>22</v>
      </c>
      <c r="D18" s="38">
        <v>2004</v>
      </c>
      <c r="E18" s="39"/>
      <c r="F18" s="40"/>
      <c r="G18" s="39">
        <f t="shared" si="0"/>
        <v>0</v>
      </c>
      <c r="H18" s="38" t="s">
        <v>12</v>
      </c>
      <c r="I18" s="39">
        <f t="shared" si="1"/>
        <v>0</v>
      </c>
      <c r="J18" s="39">
        <f t="shared" si="2"/>
        <v>0</v>
      </c>
      <c r="K18" s="48"/>
    </row>
    <row r="19" spans="1:11" ht="33">
      <c r="A19" s="38">
        <v>9</v>
      </c>
      <c r="B19" s="38" t="s">
        <v>14</v>
      </c>
      <c r="C19" s="38" t="s">
        <v>23</v>
      </c>
      <c r="D19" s="38">
        <v>2004</v>
      </c>
      <c r="E19" s="39"/>
      <c r="F19" s="40"/>
      <c r="G19" s="39">
        <f t="shared" si="0"/>
        <v>0</v>
      </c>
      <c r="H19" s="38" t="s">
        <v>12</v>
      </c>
      <c r="I19" s="39">
        <f t="shared" si="1"/>
        <v>0</v>
      </c>
      <c r="J19" s="39">
        <f t="shared" si="2"/>
        <v>0</v>
      </c>
      <c r="K19" s="48"/>
    </row>
    <row r="20" spans="1:11" ht="33">
      <c r="A20" s="38">
        <v>10</v>
      </c>
      <c r="B20" s="38" t="s">
        <v>24</v>
      </c>
      <c r="C20" s="38" t="s">
        <v>25</v>
      </c>
      <c r="D20" s="38">
        <v>2013</v>
      </c>
      <c r="E20" s="39"/>
      <c r="F20" s="40"/>
      <c r="G20" s="39">
        <f t="shared" si="0"/>
        <v>0</v>
      </c>
      <c r="H20" s="38" t="s">
        <v>12</v>
      </c>
      <c r="I20" s="39">
        <f t="shared" si="1"/>
        <v>0</v>
      </c>
      <c r="J20" s="39">
        <f t="shared" si="2"/>
        <v>0</v>
      </c>
      <c r="K20" s="48"/>
    </row>
    <row r="21" spans="1:11" ht="33">
      <c r="A21" s="38">
        <v>11</v>
      </c>
      <c r="B21" s="38" t="s">
        <v>26</v>
      </c>
      <c r="C21" s="38" t="s">
        <v>27</v>
      </c>
      <c r="D21" s="38">
        <v>2004</v>
      </c>
      <c r="E21" s="39"/>
      <c r="F21" s="40"/>
      <c r="G21" s="39">
        <f t="shared" si="0"/>
        <v>0</v>
      </c>
      <c r="H21" s="38" t="s">
        <v>12</v>
      </c>
      <c r="I21" s="39">
        <f t="shared" si="1"/>
        <v>0</v>
      </c>
      <c r="J21" s="39">
        <f t="shared" si="2"/>
        <v>0</v>
      </c>
      <c r="K21" s="48"/>
    </row>
    <row r="22" spans="1:11" ht="33">
      <c r="A22" s="38">
        <v>12</v>
      </c>
      <c r="B22" s="38" t="s">
        <v>26</v>
      </c>
      <c r="C22" s="38" t="s">
        <v>28</v>
      </c>
      <c r="D22" s="38">
        <v>2001</v>
      </c>
      <c r="E22" s="39"/>
      <c r="F22" s="40"/>
      <c r="G22" s="39">
        <f t="shared" si="0"/>
        <v>0</v>
      </c>
      <c r="H22" s="38" t="s">
        <v>12</v>
      </c>
      <c r="I22" s="39">
        <f t="shared" si="1"/>
        <v>0</v>
      </c>
      <c r="J22" s="39">
        <f t="shared" si="2"/>
        <v>0</v>
      </c>
      <c r="K22" s="48"/>
    </row>
    <row r="23" spans="1:11" ht="16.5">
      <c r="A23" s="38">
        <v>13</v>
      </c>
      <c r="B23" s="38" t="s">
        <v>29</v>
      </c>
      <c r="C23" s="38" t="s">
        <v>30</v>
      </c>
      <c r="D23" s="38">
        <v>2004</v>
      </c>
      <c r="E23" s="39"/>
      <c r="F23" s="40"/>
      <c r="G23" s="39">
        <f t="shared" si="0"/>
        <v>0</v>
      </c>
      <c r="H23" s="38" t="s">
        <v>12</v>
      </c>
      <c r="I23" s="39">
        <f t="shared" si="1"/>
        <v>0</v>
      </c>
      <c r="J23" s="39">
        <f t="shared" si="2"/>
        <v>0</v>
      </c>
      <c r="K23" s="48"/>
    </row>
    <row r="24" spans="1:11" ht="33">
      <c r="A24" s="38">
        <v>14</v>
      </c>
      <c r="B24" s="38" t="s">
        <v>31</v>
      </c>
      <c r="C24" s="38" t="s">
        <v>32</v>
      </c>
      <c r="D24" s="38">
        <v>2009</v>
      </c>
      <c r="E24" s="39"/>
      <c r="F24" s="40"/>
      <c r="G24" s="39">
        <f t="shared" si="0"/>
        <v>0</v>
      </c>
      <c r="H24" s="38" t="s">
        <v>12</v>
      </c>
      <c r="I24" s="39">
        <f t="shared" si="1"/>
        <v>0</v>
      </c>
      <c r="J24" s="39">
        <f t="shared" si="2"/>
        <v>0</v>
      </c>
      <c r="K24" s="48"/>
    </row>
    <row r="25" spans="1:11" ht="33">
      <c r="A25" s="38">
        <v>15</v>
      </c>
      <c r="B25" s="38" t="s">
        <v>33</v>
      </c>
      <c r="C25" s="38" t="s">
        <v>34</v>
      </c>
      <c r="D25" s="38">
        <v>2012</v>
      </c>
      <c r="E25" s="39"/>
      <c r="F25" s="40"/>
      <c r="G25" s="39">
        <f t="shared" si="0"/>
        <v>0</v>
      </c>
      <c r="H25" s="38" t="s">
        <v>12</v>
      </c>
      <c r="I25" s="39">
        <f t="shared" si="1"/>
        <v>0</v>
      </c>
      <c r="J25" s="39">
        <f t="shared" si="2"/>
        <v>0</v>
      </c>
      <c r="K25" s="48"/>
    </row>
    <row r="26" spans="1:11" ht="16.5">
      <c r="A26" s="146" t="s">
        <v>35</v>
      </c>
      <c r="B26" s="147"/>
      <c r="C26" s="147"/>
      <c r="D26" s="147"/>
      <c r="E26" s="147"/>
      <c r="F26" s="147"/>
      <c r="G26" s="147"/>
      <c r="H26" s="148"/>
      <c r="I26" s="42">
        <f>SUM(I11:I25)</f>
        <v>0</v>
      </c>
      <c r="J26" s="42">
        <f>SUM(J11:J25)</f>
        <v>0</v>
      </c>
      <c r="K26" s="43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" thickBo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27" customHeight="1" thickBot="1">
      <c r="A29" s="144" t="s">
        <v>623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6"/>
    </row>
    <row r="30" spans="1:11" ht="49.5">
      <c r="A30" s="45" t="s">
        <v>0</v>
      </c>
      <c r="B30" s="45" t="s">
        <v>1</v>
      </c>
      <c r="C30" s="45" t="s">
        <v>2</v>
      </c>
      <c r="D30" s="45" t="s">
        <v>3</v>
      </c>
      <c r="E30" s="37" t="s">
        <v>4</v>
      </c>
      <c r="F30" s="46" t="s">
        <v>5</v>
      </c>
      <c r="G30" s="37" t="s">
        <v>6</v>
      </c>
      <c r="H30" s="45" t="s">
        <v>7</v>
      </c>
      <c r="I30" s="37" t="s">
        <v>8</v>
      </c>
      <c r="J30" s="37" t="s">
        <v>9</v>
      </c>
      <c r="K30" s="37" t="s">
        <v>75</v>
      </c>
    </row>
    <row r="31" spans="1:11" ht="54.75" customHeight="1">
      <c r="A31" s="38">
        <v>1</v>
      </c>
      <c r="B31" s="38" t="s">
        <v>38</v>
      </c>
      <c r="C31" s="38" t="s">
        <v>39</v>
      </c>
      <c r="D31" s="38">
        <v>2009</v>
      </c>
      <c r="E31" s="39"/>
      <c r="F31" s="40"/>
      <c r="G31" s="39">
        <f>E31*F31+E31</f>
        <v>0</v>
      </c>
      <c r="H31" s="49" t="s">
        <v>12</v>
      </c>
      <c r="I31" s="39">
        <f>E31*2</f>
        <v>0</v>
      </c>
      <c r="J31" s="39">
        <f>G31*2</f>
        <v>0</v>
      </c>
      <c r="K31" s="48"/>
    </row>
    <row r="32" spans="1:11" ht="54.75" customHeight="1">
      <c r="A32" s="49">
        <v>2</v>
      </c>
      <c r="B32" s="38" t="s">
        <v>40</v>
      </c>
      <c r="C32" s="38" t="s">
        <v>41</v>
      </c>
      <c r="D32" s="38">
        <v>2012</v>
      </c>
      <c r="E32" s="39"/>
      <c r="F32" s="40"/>
      <c r="G32" s="39">
        <f t="shared" ref="G32:G33" si="3">E32*F32+E32</f>
        <v>0</v>
      </c>
      <c r="H32" s="49" t="s">
        <v>12</v>
      </c>
      <c r="I32" s="39">
        <f t="shared" ref="I32:I33" si="4">E32*2</f>
        <v>0</v>
      </c>
      <c r="J32" s="39">
        <f t="shared" ref="J32:J33" si="5">G32*2</f>
        <v>0</v>
      </c>
      <c r="K32" s="48"/>
    </row>
    <row r="33" spans="1:11" ht="54.75" customHeight="1">
      <c r="A33" s="38">
        <v>3</v>
      </c>
      <c r="B33" s="38" t="s">
        <v>42</v>
      </c>
      <c r="C33" s="38" t="s">
        <v>43</v>
      </c>
      <c r="D33" s="38">
        <v>2017</v>
      </c>
      <c r="E33" s="39"/>
      <c r="F33" s="40"/>
      <c r="G33" s="39">
        <f t="shared" si="3"/>
        <v>0</v>
      </c>
      <c r="H33" s="49" t="s">
        <v>12</v>
      </c>
      <c r="I33" s="39">
        <f t="shared" si="4"/>
        <v>0</v>
      </c>
      <c r="J33" s="39">
        <f t="shared" si="5"/>
        <v>0</v>
      </c>
      <c r="K33" s="48"/>
    </row>
    <row r="34" spans="1:11" ht="33">
      <c r="A34" s="50">
        <v>4</v>
      </c>
      <c r="B34" s="51" t="s">
        <v>44</v>
      </c>
      <c r="C34" s="51" t="s">
        <v>45</v>
      </c>
      <c r="D34" s="51">
        <v>2015</v>
      </c>
      <c r="E34" s="156" t="s">
        <v>46</v>
      </c>
      <c r="F34" s="157"/>
      <c r="G34" s="157"/>
      <c r="H34" s="157"/>
      <c r="I34" s="157"/>
      <c r="J34" s="158"/>
      <c r="K34" s="48"/>
    </row>
    <row r="35" spans="1:11" ht="16.5">
      <c r="A35" s="38">
        <v>5</v>
      </c>
      <c r="B35" s="38" t="s">
        <v>47</v>
      </c>
      <c r="C35" s="38" t="s">
        <v>48</v>
      </c>
      <c r="D35" s="38">
        <v>2012</v>
      </c>
      <c r="E35" s="156"/>
      <c r="F35" s="157"/>
      <c r="G35" s="157"/>
      <c r="H35" s="157"/>
      <c r="I35" s="157"/>
      <c r="J35" s="158"/>
      <c r="K35" s="48"/>
    </row>
    <row r="36" spans="1:11" ht="16.5">
      <c r="A36" s="49">
        <v>6</v>
      </c>
      <c r="B36" s="38" t="s">
        <v>49</v>
      </c>
      <c r="C36" s="38" t="s">
        <v>50</v>
      </c>
      <c r="D36" s="38">
        <v>2014</v>
      </c>
      <c r="E36" s="156"/>
      <c r="F36" s="157"/>
      <c r="G36" s="157"/>
      <c r="H36" s="157"/>
      <c r="I36" s="157"/>
      <c r="J36" s="158"/>
      <c r="K36" s="48"/>
    </row>
    <row r="37" spans="1:11" ht="33">
      <c r="A37" s="38">
        <v>7</v>
      </c>
      <c r="B37" s="38" t="s">
        <v>51</v>
      </c>
      <c r="C37" s="38" t="s">
        <v>52</v>
      </c>
      <c r="D37" s="38">
        <v>2017</v>
      </c>
      <c r="E37" s="156"/>
      <c r="F37" s="157"/>
      <c r="G37" s="157"/>
      <c r="H37" s="157"/>
      <c r="I37" s="157"/>
      <c r="J37" s="158"/>
      <c r="K37" s="48"/>
    </row>
    <row r="38" spans="1:11" ht="33">
      <c r="A38" s="49">
        <v>8</v>
      </c>
      <c r="B38" s="38" t="s">
        <v>53</v>
      </c>
      <c r="C38" s="38" t="s">
        <v>54</v>
      </c>
      <c r="D38" s="38">
        <v>2017</v>
      </c>
      <c r="E38" s="159"/>
      <c r="F38" s="160"/>
      <c r="G38" s="160"/>
      <c r="H38" s="160"/>
      <c r="I38" s="160"/>
      <c r="J38" s="161"/>
      <c r="K38" s="48"/>
    </row>
    <row r="39" spans="1:11" ht="16.5">
      <c r="A39" s="146" t="s">
        <v>35</v>
      </c>
      <c r="B39" s="147"/>
      <c r="C39" s="147"/>
      <c r="D39" s="147"/>
      <c r="E39" s="147"/>
      <c r="F39" s="147"/>
      <c r="G39" s="147"/>
      <c r="H39" s="148"/>
      <c r="I39" s="42">
        <f>SUM(I31:I33)</f>
        <v>0</v>
      </c>
      <c r="J39" s="42">
        <f>SUM(J31:J33)</f>
        <v>0</v>
      </c>
      <c r="K39" s="43"/>
    </row>
    <row r="40" spans="1:1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5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28.5" customHeight="1" thickBot="1">
      <c r="A42" s="144" t="s">
        <v>624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6"/>
    </row>
    <row r="43" spans="1:11" ht="49.5">
      <c r="A43" s="45" t="s">
        <v>0</v>
      </c>
      <c r="B43" s="45" t="s">
        <v>1</v>
      </c>
      <c r="C43" s="45" t="s">
        <v>2</v>
      </c>
      <c r="D43" s="45" t="s">
        <v>3</v>
      </c>
      <c r="E43" s="37" t="s">
        <v>4</v>
      </c>
      <c r="F43" s="46" t="s">
        <v>5</v>
      </c>
      <c r="G43" s="37" t="s">
        <v>6</v>
      </c>
      <c r="H43" s="45" t="s">
        <v>7</v>
      </c>
      <c r="I43" s="37" t="s">
        <v>8</v>
      </c>
      <c r="J43" s="37" t="s">
        <v>9</v>
      </c>
      <c r="K43" s="37" t="s">
        <v>75</v>
      </c>
    </row>
    <row r="44" spans="1:11" ht="48.75" customHeight="1">
      <c r="A44" s="38">
        <v>1</v>
      </c>
      <c r="B44" s="38" t="s">
        <v>55</v>
      </c>
      <c r="C44" s="38" t="s">
        <v>56</v>
      </c>
      <c r="D44" s="38">
        <v>2010</v>
      </c>
      <c r="E44" s="39"/>
      <c r="F44" s="40"/>
      <c r="G44" s="39">
        <f>E44+F44*E44</f>
        <v>0</v>
      </c>
      <c r="H44" s="38" t="s">
        <v>12</v>
      </c>
      <c r="I44" s="39">
        <f>E44*2</f>
        <v>0</v>
      </c>
      <c r="J44" s="39">
        <f>G44*2</f>
        <v>0</v>
      </c>
      <c r="K44" s="48"/>
    </row>
    <row r="45" spans="1:11" ht="48.75" customHeight="1">
      <c r="A45" s="38">
        <v>2</v>
      </c>
      <c r="B45" s="38" t="s">
        <v>55</v>
      </c>
      <c r="C45" s="38" t="s">
        <v>57</v>
      </c>
      <c r="D45" s="38">
        <v>2010</v>
      </c>
      <c r="E45" s="39"/>
      <c r="F45" s="40"/>
      <c r="G45" s="39">
        <f t="shared" ref="G45:G46" si="6">E45+F45*E45</f>
        <v>0</v>
      </c>
      <c r="H45" s="38" t="s">
        <v>12</v>
      </c>
      <c r="I45" s="39">
        <f t="shared" ref="I45:I46" si="7">E45*2</f>
        <v>0</v>
      </c>
      <c r="J45" s="39">
        <f t="shared" ref="J45:J46" si="8">G45*2</f>
        <v>0</v>
      </c>
      <c r="K45" s="48"/>
    </row>
    <row r="46" spans="1:11" ht="48.75" customHeight="1">
      <c r="A46" s="38">
        <v>3</v>
      </c>
      <c r="B46" s="38" t="s">
        <v>55</v>
      </c>
      <c r="C46" s="38" t="s">
        <v>58</v>
      </c>
      <c r="D46" s="38">
        <v>2010</v>
      </c>
      <c r="E46" s="39"/>
      <c r="F46" s="40"/>
      <c r="G46" s="39">
        <f t="shared" si="6"/>
        <v>0</v>
      </c>
      <c r="H46" s="38" t="s">
        <v>12</v>
      </c>
      <c r="I46" s="39">
        <f t="shared" si="7"/>
        <v>0</v>
      </c>
      <c r="J46" s="39">
        <f t="shared" si="8"/>
        <v>0</v>
      </c>
      <c r="K46" s="48"/>
    </row>
    <row r="47" spans="1:11" ht="16.5">
      <c r="A47" s="149" t="s">
        <v>35</v>
      </c>
      <c r="B47" s="150"/>
      <c r="C47" s="150"/>
      <c r="D47" s="150"/>
      <c r="E47" s="150"/>
      <c r="F47" s="150"/>
      <c r="G47" s="150"/>
      <c r="H47" s="151"/>
      <c r="I47" s="42">
        <f>SUM(I44:I46)</f>
        <v>0</v>
      </c>
      <c r="J47" s="42">
        <f>SUM(J44:J46)</f>
        <v>0</v>
      </c>
      <c r="K47" s="43"/>
    </row>
    <row r="48" spans="1:1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5" thickBo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26.25" customHeight="1" thickBot="1">
      <c r="A50" s="144" t="s">
        <v>627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6"/>
    </row>
    <row r="51" spans="1:11" ht="49.5">
      <c r="A51" s="45" t="s">
        <v>0</v>
      </c>
      <c r="B51" s="45" t="s">
        <v>1</v>
      </c>
      <c r="C51" s="45" t="s">
        <v>2</v>
      </c>
      <c r="D51" s="45" t="s">
        <v>3</v>
      </c>
      <c r="E51" s="37" t="s">
        <v>4</v>
      </c>
      <c r="F51" s="46" t="s">
        <v>5</v>
      </c>
      <c r="G51" s="37" t="s">
        <v>6</v>
      </c>
      <c r="H51" s="45" t="s">
        <v>7</v>
      </c>
      <c r="I51" s="37" t="s">
        <v>625</v>
      </c>
      <c r="J51" s="37" t="s">
        <v>626</v>
      </c>
      <c r="K51" s="37" t="s">
        <v>75</v>
      </c>
    </row>
    <row r="52" spans="1:11" ht="42" customHeight="1">
      <c r="A52" s="38">
        <v>1</v>
      </c>
      <c r="B52" s="38" t="s">
        <v>60</v>
      </c>
      <c r="C52" s="38" t="s">
        <v>61</v>
      </c>
      <c r="D52" s="38">
        <v>2006</v>
      </c>
      <c r="E52" s="39"/>
      <c r="F52" s="40"/>
      <c r="G52" s="39">
        <f>E52*F52+E52</f>
        <v>0</v>
      </c>
      <c r="H52" s="38" t="s">
        <v>59</v>
      </c>
      <c r="I52" s="39">
        <f>E52*4</f>
        <v>0</v>
      </c>
      <c r="J52" s="39">
        <f>G52*4</f>
        <v>0</v>
      </c>
      <c r="K52" s="48"/>
    </row>
    <row r="53" spans="1:11" ht="42" customHeight="1">
      <c r="A53" s="38">
        <v>2</v>
      </c>
      <c r="B53" s="38" t="s">
        <v>60</v>
      </c>
      <c r="C53" s="38" t="s">
        <v>62</v>
      </c>
      <c r="D53" s="38">
        <v>2011</v>
      </c>
      <c r="E53" s="39"/>
      <c r="F53" s="40"/>
      <c r="G53" s="39">
        <f t="shared" ref="G53:G54" si="9">E53*F53+E53</f>
        <v>0</v>
      </c>
      <c r="H53" s="38" t="s">
        <v>59</v>
      </c>
      <c r="I53" s="39">
        <f t="shared" ref="I53:I54" si="10">E53*4</f>
        <v>0</v>
      </c>
      <c r="J53" s="39">
        <f t="shared" ref="J53:J54" si="11">G53*4</f>
        <v>0</v>
      </c>
      <c r="K53" s="48"/>
    </row>
    <row r="54" spans="1:11" ht="42" customHeight="1">
      <c r="A54" s="38">
        <v>3</v>
      </c>
      <c r="B54" s="38" t="s">
        <v>63</v>
      </c>
      <c r="C54" s="38" t="s">
        <v>64</v>
      </c>
      <c r="D54" s="38">
        <v>2005</v>
      </c>
      <c r="E54" s="39"/>
      <c r="F54" s="40"/>
      <c r="G54" s="39">
        <f t="shared" si="9"/>
        <v>0</v>
      </c>
      <c r="H54" s="38" t="s">
        <v>59</v>
      </c>
      <c r="I54" s="39">
        <f t="shared" si="10"/>
        <v>0</v>
      </c>
      <c r="J54" s="39">
        <f t="shared" si="11"/>
        <v>0</v>
      </c>
      <c r="K54" s="48"/>
    </row>
    <row r="55" spans="1:11" ht="16.5">
      <c r="A55" s="146" t="s">
        <v>35</v>
      </c>
      <c r="B55" s="147"/>
      <c r="C55" s="147"/>
      <c r="D55" s="147"/>
      <c r="E55" s="147"/>
      <c r="F55" s="147"/>
      <c r="G55" s="147"/>
      <c r="H55" s="148"/>
      <c r="I55" s="42">
        <f>SUM(I52:I54)</f>
        <v>0</v>
      </c>
      <c r="J55" s="42">
        <f>SUM(J52:J54)</f>
        <v>0</v>
      </c>
      <c r="K55" s="43"/>
    </row>
    <row r="56" spans="1:1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6.5">
      <c r="A57" s="145" t="s">
        <v>664</v>
      </c>
      <c r="B57" s="145"/>
      <c r="C57" s="145"/>
      <c r="D57" s="145"/>
      <c r="E57" s="145"/>
      <c r="F57" s="145"/>
      <c r="G57" s="145"/>
      <c r="H57" s="145"/>
      <c r="I57" s="44"/>
      <c r="J57" s="44"/>
      <c r="K57" s="44"/>
    </row>
    <row r="58" spans="1:11" ht="33">
      <c r="A58" s="33" t="s">
        <v>65</v>
      </c>
      <c r="B58" s="33" t="s">
        <v>1</v>
      </c>
      <c r="C58" s="33" t="s">
        <v>66</v>
      </c>
      <c r="D58" s="33" t="s">
        <v>67</v>
      </c>
      <c r="E58" s="33" t="s">
        <v>68</v>
      </c>
      <c r="F58" s="33" t="s">
        <v>69</v>
      </c>
      <c r="G58" s="33" t="s">
        <v>70</v>
      </c>
      <c r="H58" s="33" t="s">
        <v>71</v>
      </c>
      <c r="I58" s="44"/>
      <c r="J58" s="44"/>
      <c r="K58" s="44"/>
    </row>
    <row r="59" spans="1:11" ht="16.5">
      <c r="A59" s="52">
        <v>1</v>
      </c>
      <c r="B59" s="52" t="s">
        <v>139</v>
      </c>
      <c r="C59" s="52">
        <v>12</v>
      </c>
      <c r="D59" s="53"/>
      <c r="E59" s="53">
        <f>C59*D59</f>
        <v>0</v>
      </c>
      <c r="F59" s="54"/>
      <c r="G59" s="55">
        <f>D59*F59+D59</f>
        <v>0</v>
      </c>
      <c r="H59" s="56">
        <f>E59*F59+E59</f>
        <v>0</v>
      </c>
      <c r="I59" s="44"/>
      <c r="J59" s="44"/>
      <c r="K59" s="44"/>
    </row>
    <row r="60" spans="1:11" ht="16.5">
      <c r="A60" s="57">
        <v>2</v>
      </c>
      <c r="B60" s="57" t="s">
        <v>72</v>
      </c>
      <c r="C60" s="57">
        <v>4</v>
      </c>
      <c r="D60" s="55"/>
      <c r="E60" s="53">
        <f t="shared" ref="E60:E63" si="12">C60*D60</f>
        <v>0</v>
      </c>
      <c r="F60" s="54"/>
      <c r="G60" s="55">
        <f t="shared" ref="G60:G63" si="13">D60*F60+D60</f>
        <v>0</v>
      </c>
      <c r="H60" s="56">
        <f>E60*F60+E60</f>
        <v>0</v>
      </c>
      <c r="I60" s="44"/>
      <c r="J60" s="44"/>
      <c r="K60" s="44"/>
    </row>
    <row r="61" spans="1:11" ht="16.5">
      <c r="A61" s="52">
        <v>3</v>
      </c>
      <c r="B61" s="57" t="s">
        <v>73</v>
      </c>
      <c r="C61" s="57">
        <v>4</v>
      </c>
      <c r="D61" s="55"/>
      <c r="E61" s="53">
        <f t="shared" si="12"/>
        <v>0</v>
      </c>
      <c r="F61" s="54"/>
      <c r="G61" s="55">
        <f t="shared" si="13"/>
        <v>0</v>
      </c>
      <c r="H61" s="56">
        <f>E61*F61+E61</f>
        <v>0</v>
      </c>
      <c r="I61" s="44"/>
      <c r="J61" s="44"/>
      <c r="K61" s="44"/>
    </row>
    <row r="62" spans="1:11" ht="16.5">
      <c r="A62" s="57">
        <v>4</v>
      </c>
      <c r="B62" s="57" t="s">
        <v>74</v>
      </c>
      <c r="C62" s="57">
        <v>4</v>
      </c>
      <c r="D62" s="55"/>
      <c r="E62" s="53">
        <f t="shared" si="12"/>
        <v>0</v>
      </c>
      <c r="F62" s="54"/>
      <c r="G62" s="55">
        <f t="shared" si="13"/>
        <v>0</v>
      </c>
      <c r="H62" s="56">
        <f>E62*F62+E62</f>
        <v>0</v>
      </c>
      <c r="I62" s="44"/>
      <c r="J62" s="44"/>
      <c r="K62" s="44"/>
    </row>
    <row r="63" spans="1:11" ht="16.5">
      <c r="A63" s="52">
        <v>5</v>
      </c>
      <c r="B63" s="57" t="s">
        <v>36</v>
      </c>
      <c r="C63" s="58">
        <v>2</v>
      </c>
      <c r="D63" s="55"/>
      <c r="E63" s="53">
        <f t="shared" si="12"/>
        <v>0</v>
      </c>
      <c r="F63" s="54"/>
      <c r="G63" s="55">
        <f t="shared" si="13"/>
        <v>0</v>
      </c>
      <c r="H63" s="56">
        <f>E63*F63+E63</f>
        <v>0</v>
      </c>
      <c r="I63" s="44"/>
      <c r="J63" s="44"/>
      <c r="K63" s="44"/>
    </row>
    <row r="64" spans="1:11" ht="16.5">
      <c r="A64" s="43"/>
      <c r="B64" s="59"/>
      <c r="C64" s="43"/>
      <c r="D64" s="43" t="s">
        <v>641</v>
      </c>
      <c r="E64" s="60">
        <f>SUM(E59:E63)</f>
        <v>0</v>
      </c>
      <c r="F64" s="61"/>
      <c r="G64" s="60">
        <f>SUM(G59:G63)</f>
        <v>0</v>
      </c>
      <c r="H64" s="62">
        <f>SUM(H59:H63)</f>
        <v>0</v>
      </c>
      <c r="I64" s="44"/>
      <c r="J64" s="44"/>
      <c r="K64" s="44"/>
    </row>
    <row r="65" spans="1:1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" thickBo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27" customHeight="1" thickBot="1">
      <c r="A67" s="144" t="s">
        <v>628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6"/>
    </row>
    <row r="68" spans="1:11" ht="49.5">
      <c r="A68" s="45" t="s">
        <v>0</v>
      </c>
      <c r="B68" s="45" t="s">
        <v>1</v>
      </c>
      <c r="C68" s="45" t="s">
        <v>2</v>
      </c>
      <c r="D68" s="45" t="s">
        <v>3</v>
      </c>
      <c r="E68" s="37" t="s">
        <v>4</v>
      </c>
      <c r="F68" s="46" t="s">
        <v>5</v>
      </c>
      <c r="G68" s="37" t="s">
        <v>6</v>
      </c>
      <c r="H68" s="45" t="s">
        <v>7</v>
      </c>
      <c r="I68" s="37" t="s">
        <v>8</v>
      </c>
      <c r="J68" s="37" t="s">
        <v>9</v>
      </c>
      <c r="K68" s="37" t="s">
        <v>75</v>
      </c>
    </row>
    <row r="69" spans="1:11" ht="33">
      <c r="A69" s="38">
        <v>1</v>
      </c>
      <c r="B69" s="38" t="s">
        <v>76</v>
      </c>
      <c r="C69" s="38">
        <v>28111</v>
      </c>
      <c r="D69" s="38">
        <v>2011</v>
      </c>
      <c r="E69" s="39"/>
      <c r="F69" s="40"/>
      <c r="G69" s="39">
        <f>E69+E69*F69</f>
        <v>0</v>
      </c>
      <c r="H69" s="38" t="s">
        <v>77</v>
      </c>
      <c r="I69" s="39">
        <f>E69*2</f>
        <v>0</v>
      </c>
      <c r="J69" s="39">
        <f>G69*2</f>
        <v>0</v>
      </c>
      <c r="K69" s="48"/>
    </row>
    <row r="70" spans="1:11" ht="33">
      <c r="A70" s="49">
        <v>2</v>
      </c>
      <c r="B70" s="38" t="s">
        <v>78</v>
      </c>
      <c r="C70" s="38">
        <v>814093</v>
      </c>
      <c r="D70" s="38">
        <v>2010</v>
      </c>
      <c r="E70" s="63"/>
      <c r="F70" s="64"/>
      <c r="G70" s="39">
        <f t="shared" ref="G70:G71" si="14">E70+E70*F70</f>
        <v>0</v>
      </c>
      <c r="H70" s="49" t="s">
        <v>77</v>
      </c>
      <c r="I70" s="39">
        <f t="shared" ref="I70:I71" si="15">E70*2</f>
        <v>0</v>
      </c>
      <c r="J70" s="39">
        <f t="shared" ref="J70:J71" si="16">G70*2</f>
        <v>0</v>
      </c>
      <c r="K70" s="48"/>
    </row>
    <row r="71" spans="1:11" ht="33">
      <c r="A71" s="38">
        <v>3</v>
      </c>
      <c r="B71" s="38" t="s">
        <v>79</v>
      </c>
      <c r="C71" s="38">
        <v>314382</v>
      </c>
      <c r="D71" s="38">
        <v>2016</v>
      </c>
      <c r="E71" s="63"/>
      <c r="F71" s="64"/>
      <c r="G71" s="39">
        <f t="shared" si="14"/>
        <v>0</v>
      </c>
      <c r="H71" s="49" t="s">
        <v>77</v>
      </c>
      <c r="I71" s="39">
        <f t="shared" si="15"/>
        <v>0</v>
      </c>
      <c r="J71" s="39">
        <f t="shared" si="16"/>
        <v>0</v>
      </c>
      <c r="K71" s="48"/>
    </row>
    <row r="72" spans="1:11" ht="16.5">
      <c r="A72" s="146" t="s">
        <v>35</v>
      </c>
      <c r="B72" s="147"/>
      <c r="C72" s="147"/>
      <c r="D72" s="147"/>
      <c r="E72" s="147"/>
      <c r="F72" s="147"/>
      <c r="G72" s="147"/>
      <c r="H72" s="148"/>
      <c r="I72" s="42">
        <f>SUM(I69:I71)</f>
        <v>0</v>
      </c>
      <c r="J72" s="42">
        <f>SUM(J69:J71)</f>
        <v>0</v>
      </c>
      <c r="K72" s="43"/>
    </row>
    <row r="73" spans="1:1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" thickBo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32.25" customHeight="1" thickBot="1">
      <c r="A75" s="144" t="s">
        <v>629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"/>
    </row>
    <row r="76" spans="1:11" ht="49.5">
      <c r="A76" s="45" t="s">
        <v>0</v>
      </c>
      <c r="B76" s="45" t="s">
        <v>1</v>
      </c>
      <c r="C76" s="45" t="s">
        <v>2</v>
      </c>
      <c r="D76" s="45" t="s">
        <v>3</v>
      </c>
      <c r="E76" s="65" t="s">
        <v>4</v>
      </c>
      <c r="F76" s="66" t="s">
        <v>5</v>
      </c>
      <c r="G76" s="65" t="s">
        <v>6</v>
      </c>
      <c r="H76" s="45" t="s">
        <v>7</v>
      </c>
      <c r="I76" s="65" t="s">
        <v>80</v>
      </c>
      <c r="J76" s="65" t="s">
        <v>81</v>
      </c>
      <c r="K76" s="37" t="s">
        <v>75</v>
      </c>
    </row>
    <row r="77" spans="1:11" ht="33">
      <c r="A77" s="67">
        <v>1</v>
      </c>
      <c r="B77" s="68" t="s">
        <v>82</v>
      </c>
      <c r="C77" s="68" t="s">
        <v>83</v>
      </c>
      <c r="D77" s="68">
        <v>2008</v>
      </c>
      <c r="E77" s="56"/>
      <c r="F77" s="69"/>
      <c r="G77" s="56">
        <f>E77*F77+E77</f>
        <v>0</v>
      </c>
      <c r="H77" s="57" t="s">
        <v>12</v>
      </c>
      <c r="I77" s="70">
        <f>E77*2</f>
        <v>0</v>
      </c>
      <c r="J77" s="70">
        <f>I77*F77+I77</f>
        <v>0</v>
      </c>
      <c r="K77" s="48"/>
    </row>
    <row r="78" spans="1:11" ht="14.25" customHeight="1">
      <c r="A78" s="163" t="s">
        <v>35</v>
      </c>
      <c r="B78" s="164"/>
      <c r="C78" s="164"/>
      <c r="D78" s="164"/>
      <c r="E78" s="164"/>
      <c r="F78" s="164"/>
      <c r="G78" s="164"/>
      <c r="H78" s="165"/>
      <c r="I78" s="71">
        <f>SUM(I77:I77)</f>
        <v>0</v>
      </c>
      <c r="J78" s="71">
        <f>SUM(J77:J77)</f>
        <v>0</v>
      </c>
      <c r="K78" s="43"/>
    </row>
    <row r="79" spans="1:1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5" thickBo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24" customHeight="1" thickBot="1">
      <c r="A81" s="144" t="s">
        <v>630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"/>
    </row>
    <row r="82" spans="1:11" ht="49.5">
      <c r="A82" s="45" t="s">
        <v>0</v>
      </c>
      <c r="B82" s="72" t="s">
        <v>1</v>
      </c>
      <c r="C82" s="45" t="s">
        <v>2</v>
      </c>
      <c r="D82" s="45" t="s">
        <v>3</v>
      </c>
      <c r="E82" s="37" t="s">
        <v>4</v>
      </c>
      <c r="F82" s="46" t="s">
        <v>5</v>
      </c>
      <c r="G82" s="37" t="s">
        <v>6</v>
      </c>
      <c r="H82" s="45" t="s">
        <v>7</v>
      </c>
      <c r="I82" s="37" t="s">
        <v>8</v>
      </c>
      <c r="J82" s="37" t="s">
        <v>9</v>
      </c>
      <c r="K82" s="37" t="s">
        <v>75</v>
      </c>
    </row>
    <row r="83" spans="1:11" ht="16.5">
      <c r="A83" s="38">
        <v>1</v>
      </c>
      <c r="B83" s="38" t="s">
        <v>84</v>
      </c>
      <c r="C83" s="38">
        <v>4648</v>
      </c>
      <c r="D83" s="38">
        <v>2004</v>
      </c>
      <c r="E83" s="39"/>
      <c r="F83" s="40"/>
      <c r="G83" s="39">
        <f t="shared" ref="G83:G103" si="17">E83+E83*F83</f>
        <v>0</v>
      </c>
      <c r="H83" s="57" t="s">
        <v>12</v>
      </c>
      <c r="I83" s="39">
        <f t="shared" ref="I83:I103" si="18">E83*2</f>
        <v>0</v>
      </c>
      <c r="J83" s="39">
        <f t="shared" ref="J83:J103" si="19">G83*2</f>
        <v>0</v>
      </c>
      <c r="K83" s="48"/>
    </row>
    <row r="84" spans="1:11" ht="16.5">
      <c r="A84" s="38">
        <v>2</v>
      </c>
      <c r="B84" s="38" t="s">
        <v>87</v>
      </c>
      <c r="C84" s="38" t="s">
        <v>88</v>
      </c>
      <c r="D84" s="38">
        <v>2017</v>
      </c>
      <c r="E84" s="39"/>
      <c r="F84" s="40"/>
      <c r="G84" s="39">
        <f>E84+E84*F84</f>
        <v>0</v>
      </c>
      <c r="H84" s="57" t="s">
        <v>12</v>
      </c>
      <c r="I84" s="39">
        <f>E84*2</f>
        <v>0</v>
      </c>
      <c r="J84" s="39">
        <f>G84*2</f>
        <v>0</v>
      </c>
      <c r="K84" s="48"/>
    </row>
    <row r="85" spans="1:11" ht="16.5">
      <c r="A85" s="38">
        <v>3</v>
      </c>
      <c r="B85" s="38" t="s">
        <v>87</v>
      </c>
      <c r="C85" s="38" t="s">
        <v>89</v>
      </c>
      <c r="D85" s="38">
        <v>2012</v>
      </c>
      <c r="E85" s="39"/>
      <c r="F85" s="40"/>
      <c r="G85" s="39">
        <f>E85+E85*F85</f>
        <v>0</v>
      </c>
      <c r="H85" s="57" t="s">
        <v>12</v>
      </c>
      <c r="I85" s="39">
        <f>E85*2</f>
        <v>0</v>
      </c>
      <c r="J85" s="39">
        <f>G85*2</f>
        <v>0</v>
      </c>
      <c r="K85" s="48"/>
    </row>
    <row r="86" spans="1:11" ht="16.5">
      <c r="A86" s="38">
        <v>4</v>
      </c>
      <c r="B86" s="38" t="s">
        <v>92</v>
      </c>
      <c r="C86" s="38" t="s">
        <v>93</v>
      </c>
      <c r="D86" s="38">
        <v>2011</v>
      </c>
      <c r="E86" s="39"/>
      <c r="F86" s="40"/>
      <c r="G86" s="39">
        <f>E86+E86*F86</f>
        <v>0</v>
      </c>
      <c r="H86" s="57" t="s">
        <v>12</v>
      </c>
      <c r="I86" s="39">
        <f>E86*2</f>
        <v>0</v>
      </c>
      <c r="J86" s="39">
        <f>G86*2</f>
        <v>0</v>
      </c>
      <c r="K86" s="48"/>
    </row>
    <row r="87" spans="1:11" ht="16.5">
      <c r="A87" s="146" t="s">
        <v>35</v>
      </c>
      <c r="B87" s="147"/>
      <c r="C87" s="147"/>
      <c r="D87" s="147"/>
      <c r="E87" s="147"/>
      <c r="F87" s="147"/>
      <c r="G87" s="147"/>
      <c r="H87" s="148"/>
      <c r="I87" s="42">
        <f>SUM(I83:I86)</f>
        <v>0</v>
      </c>
      <c r="J87" s="42">
        <f>SUM(J83:J86)</f>
        <v>0</v>
      </c>
      <c r="K87" s="59"/>
    </row>
    <row r="88" spans="1:11" ht="17.25" thickBot="1">
      <c r="A88" s="59"/>
      <c r="B88" s="59"/>
      <c r="C88" s="59"/>
      <c r="D88" s="59"/>
      <c r="E88" s="73"/>
      <c r="F88" s="74"/>
      <c r="G88" s="73"/>
      <c r="H88" s="75"/>
      <c r="I88" s="73"/>
      <c r="J88" s="73"/>
      <c r="K88" s="59"/>
    </row>
    <row r="89" spans="1:11" ht="17.25" customHeight="1" thickBot="1">
      <c r="A89" s="172" t="s">
        <v>631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4"/>
    </row>
    <row r="90" spans="1:11" ht="49.5">
      <c r="A90" s="45" t="s">
        <v>0</v>
      </c>
      <c r="B90" s="72" t="s">
        <v>1</v>
      </c>
      <c r="C90" s="45" t="s">
        <v>2</v>
      </c>
      <c r="D90" s="45" t="s">
        <v>3</v>
      </c>
      <c r="E90" s="37" t="s">
        <v>4</v>
      </c>
      <c r="F90" s="46" t="s">
        <v>5</v>
      </c>
      <c r="G90" s="37" t="s">
        <v>6</v>
      </c>
      <c r="H90" s="45" t="s">
        <v>7</v>
      </c>
      <c r="I90" s="37" t="s">
        <v>8</v>
      </c>
      <c r="J90" s="37" t="s">
        <v>9</v>
      </c>
      <c r="K90" s="37" t="s">
        <v>75</v>
      </c>
    </row>
    <row r="91" spans="1:11" ht="16.5">
      <c r="A91" s="38">
        <v>1</v>
      </c>
      <c r="B91" s="38" t="s">
        <v>85</v>
      </c>
      <c r="C91" s="38" t="s">
        <v>86</v>
      </c>
      <c r="D91" s="38">
        <v>2014</v>
      </c>
      <c r="E91" s="39"/>
      <c r="F91" s="40"/>
      <c r="G91" s="39">
        <f>E91+E91*F91</f>
        <v>0</v>
      </c>
      <c r="H91" s="57" t="s">
        <v>12</v>
      </c>
      <c r="I91" s="39">
        <f>E91*2</f>
        <v>0</v>
      </c>
      <c r="J91" s="39">
        <f>G91*2</f>
        <v>0</v>
      </c>
      <c r="K91" s="48"/>
    </row>
    <row r="92" spans="1:11" ht="16.5">
      <c r="A92" s="146" t="s">
        <v>35</v>
      </c>
      <c r="B92" s="147"/>
      <c r="C92" s="147"/>
      <c r="D92" s="147"/>
      <c r="E92" s="147"/>
      <c r="F92" s="147"/>
      <c r="G92" s="147"/>
      <c r="H92" s="148"/>
      <c r="I92" s="42">
        <f>SUM(I91)</f>
        <v>0</v>
      </c>
      <c r="J92" s="42">
        <f>SUM(J91)</f>
        <v>0</v>
      </c>
      <c r="K92" s="59"/>
    </row>
    <row r="93" spans="1:11" ht="16.5">
      <c r="A93" s="76"/>
      <c r="B93" s="76"/>
      <c r="C93" s="76"/>
      <c r="D93" s="76"/>
      <c r="E93" s="76"/>
      <c r="F93" s="76"/>
      <c r="G93" s="76"/>
      <c r="H93" s="76"/>
      <c r="I93" s="77"/>
      <c r="J93" s="77"/>
      <c r="K93" s="59"/>
    </row>
    <row r="94" spans="1:11" ht="17.25" thickBot="1">
      <c r="A94" s="76"/>
      <c r="B94" s="76"/>
      <c r="C94" s="76"/>
      <c r="D94" s="76"/>
      <c r="E94" s="76"/>
      <c r="F94" s="76"/>
      <c r="G94" s="76"/>
      <c r="H94" s="76"/>
      <c r="I94" s="77"/>
      <c r="J94" s="77"/>
      <c r="K94" s="59"/>
    </row>
    <row r="95" spans="1:11" ht="17.25" customHeight="1" thickBot="1">
      <c r="A95" s="144" t="s">
        <v>632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"/>
    </row>
    <row r="96" spans="1:11" ht="49.5">
      <c r="A96" s="45" t="s">
        <v>0</v>
      </c>
      <c r="B96" s="72" t="s">
        <v>1</v>
      </c>
      <c r="C96" s="45" t="s">
        <v>2</v>
      </c>
      <c r="D96" s="45" t="s">
        <v>3</v>
      </c>
      <c r="E96" s="37" t="s">
        <v>4</v>
      </c>
      <c r="F96" s="46" t="s">
        <v>5</v>
      </c>
      <c r="G96" s="37" t="s">
        <v>6</v>
      </c>
      <c r="H96" s="45" t="s">
        <v>7</v>
      </c>
      <c r="I96" s="37" t="s">
        <v>8</v>
      </c>
      <c r="J96" s="37" t="s">
        <v>9</v>
      </c>
      <c r="K96" s="37" t="s">
        <v>75</v>
      </c>
    </row>
    <row r="97" spans="1:11" ht="33">
      <c r="A97" s="38">
        <v>1</v>
      </c>
      <c r="B97" s="38" t="s">
        <v>90</v>
      </c>
      <c r="C97" s="38" t="s">
        <v>91</v>
      </c>
      <c r="D97" s="38">
        <v>2018</v>
      </c>
      <c r="E97" s="39"/>
      <c r="F97" s="40"/>
      <c r="G97" s="39">
        <f t="shared" si="17"/>
        <v>0</v>
      </c>
      <c r="H97" s="57" t="s">
        <v>12</v>
      </c>
      <c r="I97" s="39">
        <f t="shared" si="18"/>
        <v>0</v>
      </c>
      <c r="J97" s="39">
        <f t="shared" si="19"/>
        <v>0</v>
      </c>
      <c r="K97" s="48"/>
    </row>
    <row r="98" spans="1:11" ht="33">
      <c r="A98" s="38">
        <v>2</v>
      </c>
      <c r="B98" s="38" t="s">
        <v>90</v>
      </c>
      <c r="C98" s="38" t="s">
        <v>94</v>
      </c>
      <c r="D98" s="38">
        <v>2016</v>
      </c>
      <c r="E98" s="39"/>
      <c r="F98" s="40"/>
      <c r="G98" s="39">
        <f>E98+E98*F98</f>
        <v>0</v>
      </c>
      <c r="H98" s="57" t="s">
        <v>12</v>
      </c>
      <c r="I98" s="39">
        <f>E98*2</f>
        <v>0</v>
      </c>
      <c r="J98" s="39">
        <f>G98*2</f>
        <v>0</v>
      </c>
      <c r="K98" s="48"/>
    </row>
    <row r="99" spans="1:11" ht="16.5">
      <c r="A99" s="146" t="s">
        <v>35</v>
      </c>
      <c r="B99" s="147"/>
      <c r="C99" s="147"/>
      <c r="D99" s="147"/>
      <c r="E99" s="147"/>
      <c r="F99" s="147"/>
      <c r="G99" s="147"/>
      <c r="H99" s="148"/>
      <c r="I99" s="42">
        <f>SUM(I97:I98)</f>
        <v>0</v>
      </c>
      <c r="J99" s="42">
        <f>SUM(J97:J98)</f>
        <v>0</v>
      </c>
      <c r="K99" s="59"/>
    </row>
    <row r="100" spans="1:11" ht="17.25" thickBot="1">
      <c r="A100" s="76"/>
      <c r="B100" s="76"/>
      <c r="C100" s="76"/>
      <c r="D100" s="76"/>
      <c r="E100" s="76"/>
      <c r="F100" s="76"/>
      <c r="G100" s="76"/>
      <c r="H100" s="76"/>
      <c r="I100" s="77"/>
      <c r="J100" s="77"/>
      <c r="K100" s="59"/>
    </row>
    <row r="101" spans="1:11" ht="17.25" customHeight="1" thickBot="1">
      <c r="A101" s="174" t="s">
        <v>633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"/>
    </row>
    <row r="102" spans="1:11" ht="49.5">
      <c r="A102" s="45" t="s">
        <v>0</v>
      </c>
      <c r="B102" s="72" t="s">
        <v>1</v>
      </c>
      <c r="C102" s="45" t="s">
        <v>2</v>
      </c>
      <c r="D102" s="45" t="s">
        <v>3</v>
      </c>
      <c r="E102" s="37" t="s">
        <v>4</v>
      </c>
      <c r="F102" s="46" t="s">
        <v>5</v>
      </c>
      <c r="G102" s="37" t="s">
        <v>6</v>
      </c>
      <c r="H102" s="45" t="s">
        <v>7</v>
      </c>
      <c r="I102" s="37" t="s">
        <v>8</v>
      </c>
      <c r="J102" s="37" t="s">
        <v>9</v>
      </c>
      <c r="K102" s="37" t="s">
        <v>75</v>
      </c>
    </row>
    <row r="103" spans="1:11" ht="33">
      <c r="A103" s="38">
        <v>1</v>
      </c>
      <c r="B103" s="38" t="s">
        <v>95</v>
      </c>
      <c r="C103" s="38" t="s">
        <v>96</v>
      </c>
      <c r="D103" s="38">
        <v>2017</v>
      </c>
      <c r="E103" s="39"/>
      <c r="F103" s="40"/>
      <c r="G103" s="39">
        <f t="shared" si="17"/>
        <v>0</v>
      </c>
      <c r="H103" s="57" t="s">
        <v>12</v>
      </c>
      <c r="I103" s="39">
        <f t="shared" si="18"/>
        <v>0</v>
      </c>
      <c r="J103" s="39">
        <f t="shared" si="19"/>
        <v>0</v>
      </c>
      <c r="K103" s="48"/>
    </row>
    <row r="104" spans="1:11" ht="16.5">
      <c r="A104" s="146" t="s">
        <v>35</v>
      </c>
      <c r="B104" s="147"/>
      <c r="C104" s="147"/>
      <c r="D104" s="147"/>
      <c r="E104" s="147"/>
      <c r="F104" s="147"/>
      <c r="G104" s="147"/>
      <c r="H104" s="148"/>
      <c r="I104" s="42">
        <f>SUM(I103)</f>
        <v>0</v>
      </c>
      <c r="J104" s="42">
        <f>SUM(J103)</f>
        <v>0</v>
      </c>
      <c r="K104" s="59"/>
    </row>
    <row r="105" spans="1:11" ht="16.5">
      <c r="A105" s="59"/>
      <c r="B105" s="59"/>
      <c r="C105" s="59"/>
      <c r="D105" s="59"/>
      <c r="E105" s="73"/>
      <c r="F105" s="74"/>
      <c r="G105" s="73"/>
      <c r="H105" s="75"/>
      <c r="I105" s="73"/>
      <c r="J105" s="73"/>
      <c r="K105" s="59"/>
    </row>
    <row r="106" spans="1:11" ht="17.25" thickBot="1">
      <c r="A106" s="59"/>
      <c r="B106" s="59"/>
      <c r="C106" s="59"/>
      <c r="D106" s="59"/>
      <c r="E106" s="73"/>
      <c r="F106" s="74"/>
      <c r="G106" s="73"/>
      <c r="H106" s="75"/>
      <c r="I106" s="73"/>
      <c r="J106" s="73"/>
      <c r="K106" s="59"/>
    </row>
    <row r="107" spans="1:11" ht="17.25" customHeight="1" thickBot="1">
      <c r="A107" s="144" t="s">
        <v>634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"/>
    </row>
    <row r="108" spans="1:11" ht="49.5">
      <c r="A108" s="45" t="s">
        <v>0</v>
      </c>
      <c r="B108" s="72" t="s">
        <v>1</v>
      </c>
      <c r="C108" s="45" t="s">
        <v>2</v>
      </c>
      <c r="D108" s="45" t="s">
        <v>3</v>
      </c>
      <c r="E108" s="37" t="s">
        <v>4</v>
      </c>
      <c r="F108" s="46" t="s">
        <v>5</v>
      </c>
      <c r="G108" s="37" t="s">
        <v>6</v>
      </c>
      <c r="H108" s="45" t="s">
        <v>7</v>
      </c>
      <c r="I108" s="37" t="s">
        <v>8</v>
      </c>
      <c r="J108" s="37" t="s">
        <v>9</v>
      </c>
      <c r="K108" s="37" t="s">
        <v>75</v>
      </c>
    </row>
    <row r="109" spans="1:11" ht="16.5">
      <c r="A109" s="38">
        <v>1</v>
      </c>
      <c r="B109" s="38" t="s">
        <v>97</v>
      </c>
      <c r="C109" s="38" t="s">
        <v>98</v>
      </c>
      <c r="D109" s="38">
        <v>2003</v>
      </c>
      <c r="E109" s="39"/>
      <c r="F109" s="40"/>
      <c r="G109" s="39">
        <f>E109+E109*F109</f>
        <v>0</v>
      </c>
      <c r="H109" s="57" t="s">
        <v>12</v>
      </c>
      <c r="I109" s="39">
        <f>E109*2</f>
        <v>0</v>
      </c>
      <c r="J109" s="39">
        <f>G109*2</f>
        <v>0</v>
      </c>
      <c r="K109" s="48"/>
    </row>
    <row r="110" spans="1:11" ht="16.5">
      <c r="A110" s="146" t="s">
        <v>35</v>
      </c>
      <c r="B110" s="147"/>
      <c r="C110" s="147"/>
      <c r="D110" s="147"/>
      <c r="E110" s="147"/>
      <c r="F110" s="147"/>
      <c r="G110" s="147"/>
      <c r="H110" s="148"/>
      <c r="I110" s="42">
        <f>SUM(I109)</f>
        <v>0</v>
      </c>
      <c r="J110" s="42">
        <f>SUM(J109)</f>
        <v>0</v>
      </c>
      <c r="K110" s="59"/>
    </row>
    <row r="111" spans="1:11" ht="17.25" thickBot="1">
      <c r="A111" s="59"/>
      <c r="B111" s="59"/>
      <c r="C111" s="59"/>
      <c r="D111" s="59"/>
      <c r="E111" s="73"/>
      <c r="F111" s="74"/>
      <c r="G111" s="73"/>
      <c r="H111" s="75"/>
      <c r="I111" s="73"/>
      <c r="J111" s="73"/>
      <c r="K111" s="59"/>
    </row>
    <row r="112" spans="1:11" ht="17.25" customHeight="1" thickBot="1">
      <c r="A112" s="172" t="s">
        <v>643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4"/>
    </row>
    <row r="113" spans="1:11" ht="49.5">
      <c r="A113" s="128" t="s">
        <v>0</v>
      </c>
      <c r="B113" s="72" t="s">
        <v>1</v>
      </c>
      <c r="C113" s="45" t="s">
        <v>2</v>
      </c>
      <c r="D113" s="45" t="s">
        <v>3</v>
      </c>
      <c r="E113" s="37" t="s">
        <v>655</v>
      </c>
      <c r="F113" s="46" t="s">
        <v>5</v>
      </c>
      <c r="G113" s="37" t="s">
        <v>656</v>
      </c>
      <c r="H113" s="45" t="s">
        <v>7</v>
      </c>
      <c r="I113" s="37" t="s">
        <v>661</v>
      </c>
      <c r="J113" s="37" t="s">
        <v>662</v>
      </c>
      <c r="K113" s="129" t="s">
        <v>75</v>
      </c>
    </row>
    <row r="114" spans="1:11" ht="33">
      <c r="A114" s="130">
        <v>1</v>
      </c>
      <c r="B114" s="38" t="s">
        <v>99</v>
      </c>
      <c r="C114" s="38" t="s">
        <v>100</v>
      </c>
      <c r="D114" s="38">
        <v>2015</v>
      </c>
      <c r="E114" s="166"/>
      <c r="F114" s="168"/>
      <c r="G114" s="166">
        <f>E114*1.08</f>
        <v>0</v>
      </c>
      <c r="H114" s="170" t="s">
        <v>12</v>
      </c>
      <c r="I114" s="166">
        <f>2*E114</f>
        <v>0</v>
      </c>
      <c r="J114" s="166">
        <f>2*G114</f>
        <v>0</v>
      </c>
      <c r="K114" s="131"/>
    </row>
    <row r="115" spans="1:11" ht="16.5">
      <c r="A115" s="130">
        <v>2</v>
      </c>
      <c r="B115" s="38" t="s">
        <v>101</v>
      </c>
      <c r="C115" s="38" t="s">
        <v>102</v>
      </c>
      <c r="D115" s="38">
        <v>2015</v>
      </c>
      <c r="E115" s="167"/>
      <c r="F115" s="169"/>
      <c r="G115" s="167"/>
      <c r="H115" s="171"/>
      <c r="I115" s="167"/>
      <c r="J115" s="167"/>
      <c r="K115" s="131"/>
    </row>
    <row r="116" spans="1:11" ht="16.5">
      <c r="A116" s="176" t="s">
        <v>35</v>
      </c>
      <c r="B116" s="147"/>
      <c r="C116" s="147"/>
      <c r="D116" s="147"/>
      <c r="E116" s="147"/>
      <c r="F116" s="147"/>
      <c r="G116" s="147"/>
      <c r="H116" s="148"/>
      <c r="I116" s="42">
        <f>SUM(I114:I115)</f>
        <v>0</v>
      </c>
      <c r="J116" s="42">
        <f>SUM(J114:J115)</f>
        <v>0</v>
      </c>
      <c r="K116" s="132"/>
    </row>
    <row r="117" spans="1:11" ht="17.25" thickBot="1">
      <c r="A117" s="133"/>
      <c r="B117" s="139" t="s">
        <v>660</v>
      </c>
      <c r="C117" s="134"/>
      <c r="D117" s="134"/>
      <c r="E117" s="135"/>
      <c r="F117" s="136">
        <f>(E114/12)</f>
        <v>0</v>
      </c>
      <c r="G117" s="136">
        <f>F117+(F117*F114)</f>
        <v>0</v>
      </c>
      <c r="H117" s="137"/>
      <c r="I117" s="137"/>
      <c r="J117" s="137"/>
      <c r="K117" s="138"/>
    </row>
    <row r="118" spans="1:11" ht="15" thickBo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7.25" customHeight="1" thickBot="1">
      <c r="A119" s="144" t="s">
        <v>636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"/>
    </row>
    <row r="120" spans="1:11" ht="49.5">
      <c r="A120" s="45" t="s">
        <v>0</v>
      </c>
      <c r="B120" s="45" t="s">
        <v>1</v>
      </c>
      <c r="C120" s="45" t="s">
        <v>2</v>
      </c>
      <c r="D120" s="45" t="s">
        <v>3</v>
      </c>
      <c r="E120" s="37" t="s">
        <v>4</v>
      </c>
      <c r="F120" s="46" t="s">
        <v>5</v>
      </c>
      <c r="G120" s="37" t="s">
        <v>6</v>
      </c>
      <c r="H120" s="45" t="s">
        <v>7</v>
      </c>
      <c r="I120" s="78" t="s">
        <v>103</v>
      </c>
      <c r="J120" s="78" t="s">
        <v>104</v>
      </c>
      <c r="K120" s="37" t="s">
        <v>75</v>
      </c>
    </row>
    <row r="121" spans="1:11" ht="49.5">
      <c r="A121" s="49">
        <v>1</v>
      </c>
      <c r="B121" s="68" t="s">
        <v>105</v>
      </c>
      <c r="C121" s="68" t="s">
        <v>106</v>
      </c>
      <c r="D121" s="68">
        <v>2004</v>
      </c>
      <c r="E121" s="79"/>
      <c r="F121" s="80"/>
      <c r="G121" s="79">
        <f>E121+E121*F121</f>
        <v>0</v>
      </c>
      <c r="H121" s="57" t="s">
        <v>12</v>
      </c>
      <c r="I121" s="81">
        <f>E121*2</f>
        <v>0</v>
      </c>
      <c r="J121" s="81">
        <f>G121*2</f>
        <v>0</v>
      </c>
      <c r="K121" s="48"/>
    </row>
    <row r="122" spans="1:11" ht="16.5">
      <c r="A122" s="49">
        <v>2</v>
      </c>
      <c r="B122" s="68" t="s">
        <v>37</v>
      </c>
      <c r="C122" s="68" t="s">
        <v>107</v>
      </c>
      <c r="D122" s="68" t="s">
        <v>107</v>
      </c>
      <c r="E122" s="79"/>
      <c r="F122" s="80"/>
      <c r="G122" s="79">
        <f>E122+E122*F122</f>
        <v>0</v>
      </c>
      <c r="H122" s="57" t="s">
        <v>12</v>
      </c>
      <c r="I122" s="81">
        <f>E122*2</f>
        <v>0</v>
      </c>
      <c r="J122" s="81">
        <f>G122*2</f>
        <v>0</v>
      </c>
      <c r="K122" s="48"/>
    </row>
    <row r="123" spans="1:11" ht="16.5">
      <c r="A123" s="146" t="s">
        <v>35</v>
      </c>
      <c r="B123" s="147"/>
      <c r="C123" s="147"/>
      <c r="D123" s="147"/>
      <c r="E123" s="147"/>
      <c r="F123" s="147"/>
      <c r="G123" s="147"/>
      <c r="H123" s="148"/>
      <c r="I123" s="42">
        <f>SUM(I121:I122)</f>
        <v>0</v>
      </c>
      <c r="J123" s="42">
        <f>SUM(J121:J122)</f>
        <v>0</v>
      </c>
      <c r="K123" s="43"/>
    </row>
    <row r="124" spans="1:11" ht="15" thickBo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7.25" customHeight="1" thickBot="1">
      <c r="A125" s="144" t="s">
        <v>635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"/>
    </row>
    <row r="126" spans="1:11" ht="49.5">
      <c r="A126" s="45" t="s">
        <v>0</v>
      </c>
      <c r="B126" s="45" t="s">
        <v>1</v>
      </c>
      <c r="C126" s="45" t="s">
        <v>2</v>
      </c>
      <c r="D126" s="45" t="s">
        <v>3</v>
      </c>
      <c r="E126" s="45" t="s">
        <v>7</v>
      </c>
      <c r="F126" s="37" t="s">
        <v>4</v>
      </c>
      <c r="G126" s="46" t="s">
        <v>5</v>
      </c>
      <c r="H126" s="37" t="s">
        <v>6</v>
      </c>
      <c r="I126" s="78" t="s">
        <v>103</v>
      </c>
      <c r="J126" s="78" t="s">
        <v>104</v>
      </c>
      <c r="K126" s="82" t="s">
        <v>75</v>
      </c>
    </row>
    <row r="127" spans="1:11" ht="33">
      <c r="A127" s="49">
        <v>1</v>
      </c>
      <c r="B127" s="68" t="s">
        <v>108</v>
      </c>
      <c r="C127" s="68" t="s">
        <v>109</v>
      </c>
      <c r="D127" s="68">
        <v>2005</v>
      </c>
      <c r="E127" s="68" t="s">
        <v>12</v>
      </c>
      <c r="F127" s="79"/>
      <c r="G127" s="80"/>
      <c r="H127" s="79">
        <f>F127*G127+F127</f>
        <v>0</v>
      </c>
      <c r="I127" s="81">
        <f>F127*2</f>
        <v>0</v>
      </c>
      <c r="J127" s="81">
        <f>H127*2</f>
        <v>0</v>
      </c>
      <c r="K127" s="83"/>
    </row>
    <row r="128" spans="1:11" ht="16.5">
      <c r="A128" s="84">
        <v>2</v>
      </c>
      <c r="B128" s="68" t="s">
        <v>37</v>
      </c>
      <c r="C128" s="68" t="s">
        <v>107</v>
      </c>
      <c r="D128" s="68" t="s">
        <v>107</v>
      </c>
      <c r="E128" s="68" t="s">
        <v>12</v>
      </c>
      <c r="F128" s="79"/>
      <c r="G128" s="80"/>
      <c r="H128" s="79">
        <f>F128*G128+F128</f>
        <v>0</v>
      </c>
      <c r="I128" s="81">
        <f>F128*2</f>
        <v>0</v>
      </c>
      <c r="J128" s="81">
        <f>H128*2</f>
        <v>0</v>
      </c>
      <c r="K128" s="48"/>
    </row>
    <row r="129" spans="1:11" ht="16.5">
      <c r="A129" s="146" t="s">
        <v>35</v>
      </c>
      <c r="B129" s="147"/>
      <c r="C129" s="147"/>
      <c r="D129" s="147"/>
      <c r="E129" s="147"/>
      <c r="F129" s="147"/>
      <c r="G129" s="147"/>
      <c r="H129" s="148"/>
      <c r="I129" s="42">
        <f>SUM(I127:I128)</f>
        <v>0</v>
      </c>
      <c r="J129" s="42">
        <f>SUM(J127:J128)</f>
        <v>0</v>
      </c>
      <c r="K129" s="43"/>
    </row>
    <row r="130" spans="1:1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5" thickBo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22.5" customHeight="1" thickBot="1">
      <c r="A132" s="144" t="s">
        <v>637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"/>
    </row>
    <row r="133" spans="1:11" ht="49.5">
      <c r="A133" s="45" t="s">
        <v>0</v>
      </c>
      <c r="B133" s="45" t="s">
        <v>1</v>
      </c>
      <c r="C133" s="45" t="s">
        <v>2</v>
      </c>
      <c r="D133" s="45" t="s">
        <v>3</v>
      </c>
      <c r="E133" s="45" t="s">
        <v>7</v>
      </c>
      <c r="F133" s="37" t="s">
        <v>4</v>
      </c>
      <c r="G133" s="46" t="s">
        <v>5</v>
      </c>
      <c r="H133" s="85" t="s">
        <v>6</v>
      </c>
      <c r="I133" s="78" t="s">
        <v>103</v>
      </c>
      <c r="J133" s="78" t="s">
        <v>104</v>
      </c>
      <c r="K133" s="37" t="s">
        <v>75</v>
      </c>
    </row>
    <row r="134" spans="1:11" ht="33.75" customHeight="1">
      <c r="A134" s="49" t="s">
        <v>110</v>
      </c>
      <c r="B134" s="68" t="s">
        <v>111</v>
      </c>
      <c r="C134" s="68" t="s">
        <v>112</v>
      </c>
      <c r="D134" s="68">
        <v>2009</v>
      </c>
      <c r="E134" s="49" t="s">
        <v>12</v>
      </c>
      <c r="F134" s="63"/>
      <c r="G134" s="64"/>
      <c r="H134" s="63">
        <f>F134+F134*G134</f>
        <v>0</v>
      </c>
      <c r="I134" s="86">
        <f>F134*2</f>
        <v>0</v>
      </c>
      <c r="J134" s="86">
        <f>H134*2</f>
        <v>0</v>
      </c>
      <c r="K134" s="48"/>
    </row>
    <row r="135" spans="1:11" ht="33">
      <c r="A135" s="49" t="s">
        <v>113</v>
      </c>
      <c r="B135" s="68" t="s">
        <v>114</v>
      </c>
      <c r="C135" s="68" t="s">
        <v>115</v>
      </c>
      <c r="D135" s="68">
        <v>2009</v>
      </c>
      <c r="E135" s="49" t="s">
        <v>12</v>
      </c>
      <c r="F135" s="63"/>
      <c r="G135" s="64"/>
      <c r="H135" s="63">
        <f t="shared" ref="H135:H136" si="20">F135+F135*G135</f>
        <v>0</v>
      </c>
      <c r="I135" s="86">
        <f t="shared" ref="I135:I136" si="21">F135*2</f>
        <v>0</v>
      </c>
      <c r="J135" s="86">
        <f t="shared" ref="J135:J136" si="22">H135*2</f>
        <v>0</v>
      </c>
      <c r="K135" s="48"/>
    </row>
    <row r="136" spans="1:11" ht="33">
      <c r="A136" s="49" t="s">
        <v>116</v>
      </c>
      <c r="B136" s="68" t="s">
        <v>114</v>
      </c>
      <c r="C136" s="68" t="s">
        <v>117</v>
      </c>
      <c r="D136" s="68">
        <v>2009</v>
      </c>
      <c r="E136" s="49" t="s">
        <v>12</v>
      </c>
      <c r="F136" s="63"/>
      <c r="G136" s="64"/>
      <c r="H136" s="63">
        <f t="shared" si="20"/>
        <v>0</v>
      </c>
      <c r="I136" s="86">
        <f t="shared" si="21"/>
        <v>0</v>
      </c>
      <c r="J136" s="86">
        <f t="shared" si="22"/>
        <v>0</v>
      </c>
      <c r="K136" s="48"/>
    </row>
    <row r="137" spans="1:11" ht="16.5">
      <c r="A137" s="87"/>
      <c r="B137" s="88" t="s">
        <v>37</v>
      </c>
      <c r="C137" s="88"/>
      <c r="D137" s="88"/>
      <c r="E137" s="89"/>
      <c r="F137" s="60"/>
      <c r="G137" s="61"/>
      <c r="H137" s="60">
        <f t="shared" ref="H137" si="23">F137+F137*G137</f>
        <v>0</v>
      </c>
      <c r="I137" s="90">
        <f t="shared" ref="I137" si="24">F137*2</f>
        <v>0</v>
      </c>
      <c r="J137" s="90">
        <f t="shared" ref="J137" si="25">H137*2</f>
        <v>0</v>
      </c>
      <c r="K137" s="91"/>
    </row>
    <row r="138" spans="1:11" ht="16.5">
      <c r="A138" s="146" t="s">
        <v>35</v>
      </c>
      <c r="B138" s="147"/>
      <c r="C138" s="147"/>
      <c r="D138" s="147"/>
      <c r="E138" s="147"/>
      <c r="F138" s="147"/>
      <c r="G138" s="147"/>
      <c r="H138" s="148"/>
      <c r="I138" s="71">
        <f>SUM(I134:I137)</f>
        <v>0</v>
      </c>
      <c r="J138" s="71">
        <f>SUM(J134:J137)</f>
        <v>0</v>
      </c>
      <c r="K138" s="43"/>
    </row>
    <row r="139" spans="1:1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25.5" customHeight="1">
      <c r="A140" s="144" t="s">
        <v>638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</row>
    <row r="141" spans="1:11" ht="49.5">
      <c r="A141" s="45" t="s">
        <v>0</v>
      </c>
      <c r="B141" s="45" t="s">
        <v>1</v>
      </c>
      <c r="C141" s="45" t="s">
        <v>2</v>
      </c>
      <c r="D141" s="45" t="s">
        <v>3</v>
      </c>
      <c r="E141" s="65" t="s">
        <v>4</v>
      </c>
      <c r="F141" s="66" t="s">
        <v>5</v>
      </c>
      <c r="G141" s="92" t="s">
        <v>6</v>
      </c>
      <c r="H141" s="45" t="s">
        <v>7</v>
      </c>
      <c r="I141" s="78" t="s">
        <v>103</v>
      </c>
      <c r="J141" s="78" t="s">
        <v>104</v>
      </c>
      <c r="K141" s="37" t="s">
        <v>75</v>
      </c>
    </row>
    <row r="142" spans="1:11" ht="49.5">
      <c r="A142" s="49">
        <v>1</v>
      </c>
      <c r="B142" s="68" t="s">
        <v>606</v>
      </c>
      <c r="C142" s="68" t="s">
        <v>607</v>
      </c>
      <c r="D142" s="68">
        <v>2014</v>
      </c>
      <c r="E142" s="86"/>
      <c r="F142" s="93"/>
      <c r="G142" s="70">
        <f>E142*F142+E142</f>
        <v>0</v>
      </c>
      <c r="H142" s="49" t="s">
        <v>12</v>
      </c>
      <c r="I142" s="70">
        <f>E142*2</f>
        <v>0</v>
      </c>
      <c r="J142" s="70">
        <f>G142*2</f>
        <v>0</v>
      </c>
      <c r="K142" s="38" t="s">
        <v>608</v>
      </c>
    </row>
    <row r="143" spans="1:11" ht="49.5">
      <c r="A143" s="49">
        <v>2</v>
      </c>
      <c r="B143" s="68" t="s">
        <v>609</v>
      </c>
      <c r="C143" s="68" t="s">
        <v>610</v>
      </c>
      <c r="D143" s="68">
        <v>2014</v>
      </c>
      <c r="E143" s="86"/>
      <c r="F143" s="93"/>
      <c r="G143" s="70">
        <f>E143*F143+E143</f>
        <v>0</v>
      </c>
      <c r="H143" s="49" t="s">
        <v>12</v>
      </c>
      <c r="I143" s="70">
        <f>E143*2</f>
        <v>0</v>
      </c>
      <c r="J143" s="70">
        <f>G143*2</f>
        <v>0</v>
      </c>
      <c r="K143" s="94" t="s">
        <v>608</v>
      </c>
    </row>
    <row r="144" spans="1:11" ht="16.5">
      <c r="A144" s="146" t="s">
        <v>35</v>
      </c>
      <c r="B144" s="147"/>
      <c r="C144" s="147"/>
      <c r="D144" s="147"/>
      <c r="E144" s="147"/>
      <c r="F144" s="147"/>
      <c r="G144" s="147"/>
      <c r="H144" s="148"/>
      <c r="I144" s="71">
        <f>SUM(I142:I143)</f>
        <v>0</v>
      </c>
      <c r="J144" s="71">
        <f>SUM(J142:J143)</f>
        <v>0</v>
      </c>
      <c r="K144" s="43"/>
    </row>
    <row r="145" spans="1:11" ht="15" thickBo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28.5" customHeight="1" thickBot="1">
      <c r="A146" s="144" t="s">
        <v>639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"/>
    </row>
    <row r="147" spans="1:11" ht="49.5">
      <c r="A147" s="45" t="s">
        <v>0</v>
      </c>
      <c r="B147" s="45" t="s">
        <v>1</v>
      </c>
      <c r="C147" s="45" t="s">
        <v>2</v>
      </c>
      <c r="D147" s="45" t="s">
        <v>3</v>
      </c>
      <c r="E147" s="45" t="s">
        <v>7</v>
      </c>
      <c r="F147" s="65" t="s">
        <v>4</v>
      </c>
      <c r="G147" s="46" t="s">
        <v>5</v>
      </c>
      <c r="H147" s="65" t="s">
        <v>6</v>
      </c>
      <c r="I147" s="78" t="s">
        <v>118</v>
      </c>
      <c r="J147" s="78" t="s">
        <v>119</v>
      </c>
      <c r="K147" s="37" t="s">
        <v>75</v>
      </c>
    </row>
    <row r="148" spans="1:11" ht="33">
      <c r="A148" s="67">
        <v>1</v>
      </c>
      <c r="B148" s="52" t="s">
        <v>120</v>
      </c>
      <c r="C148" s="52" t="s">
        <v>121</v>
      </c>
      <c r="D148" s="52">
        <v>2014</v>
      </c>
      <c r="E148" s="57" t="s">
        <v>12</v>
      </c>
      <c r="F148" s="56"/>
      <c r="G148" s="95"/>
      <c r="H148" s="63">
        <f>F148+F148*G148</f>
        <v>0</v>
      </c>
      <c r="I148" s="70">
        <f>F148*2</f>
        <v>0</v>
      </c>
      <c r="J148" s="70">
        <f>H148*2</f>
        <v>0</v>
      </c>
      <c r="K148" s="48"/>
    </row>
    <row r="149" spans="1:11" ht="16.5">
      <c r="A149" s="67">
        <v>2</v>
      </c>
      <c r="B149" s="52" t="s">
        <v>122</v>
      </c>
      <c r="C149" s="52" t="s">
        <v>123</v>
      </c>
      <c r="D149" s="52">
        <v>2014</v>
      </c>
      <c r="E149" s="57" t="s">
        <v>12</v>
      </c>
      <c r="F149" s="56"/>
      <c r="G149" s="95"/>
      <c r="H149" s="63">
        <f t="shared" ref="H149:H154" si="26">F149+F149*G149</f>
        <v>0</v>
      </c>
      <c r="I149" s="70">
        <f t="shared" ref="I149:I154" si="27">F149*2</f>
        <v>0</v>
      </c>
      <c r="J149" s="70">
        <f t="shared" ref="J149:J154" si="28">H149*2</f>
        <v>0</v>
      </c>
      <c r="K149" s="48"/>
    </row>
    <row r="150" spans="1:11" ht="33">
      <c r="A150" s="67">
        <v>3</v>
      </c>
      <c r="B150" s="52" t="s">
        <v>124</v>
      </c>
      <c r="C150" s="52">
        <v>990499</v>
      </c>
      <c r="D150" s="52">
        <v>2018</v>
      </c>
      <c r="E150" s="57" t="s">
        <v>12</v>
      </c>
      <c r="F150" s="56"/>
      <c r="G150" s="95"/>
      <c r="H150" s="63">
        <f t="shared" si="26"/>
        <v>0</v>
      </c>
      <c r="I150" s="70">
        <f t="shared" si="27"/>
        <v>0</v>
      </c>
      <c r="J150" s="70">
        <f t="shared" si="28"/>
        <v>0</v>
      </c>
      <c r="K150" s="48"/>
    </row>
    <row r="151" spans="1:11" ht="33">
      <c r="A151" s="67">
        <v>4</v>
      </c>
      <c r="B151" s="52" t="s">
        <v>125</v>
      </c>
      <c r="C151" s="52" t="s">
        <v>126</v>
      </c>
      <c r="D151" s="52">
        <v>2007</v>
      </c>
      <c r="E151" s="57" t="s">
        <v>12</v>
      </c>
      <c r="F151" s="56"/>
      <c r="G151" s="95"/>
      <c r="H151" s="63">
        <f t="shared" si="26"/>
        <v>0</v>
      </c>
      <c r="I151" s="70">
        <f t="shared" si="27"/>
        <v>0</v>
      </c>
      <c r="J151" s="70">
        <f t="shared" si="28"/>
        <v>0</v>
      </c>
      <c r="K151" s="48"/>
    </row>
    <row r="152" spans="1:11" ht="33">
      <c r="A152" s="67">
        <v>5</v>
      </c>
      <c r="B152" s="52" t="s">
        <v>127</v>
      </c>
      <c r="C152" s="52" t="s">
        <v>128</v>
      </c>
      <c r="D152" s="52">
        <v>2008</v>
      </c>
      <c r="E152" s="57" t="s">
        <v>12</v>
      </c>
      <c r="F152" s="56"/>
      <c r="G152" s="95"/>
      <c r="H152" s="63">
        <f t="shared" si="26"/>
        <v>0</v>
      </c>
      <c r="I152" s="70">
        <f t="shared" si="27"/>
        <v>0</v>
      </c>
      <c r="J152" s="70">
        <f t="shared" si="28"/>
        <v>0</v>
      </c>
      <c r="K152" s="48"/>
    </row>
    <row r="153" spans="1:11" ht="33">
      <c r="A153" s="67">
        <v>6</v>
      </c>
      <c r="B153" s="52" t="s">
        <v>129</v>
      </c>
      <c r="C153" s="52" t="s">
        <v>130</v>
      </c>
      <c r="D153" s="52">
        <v>2011</v>
      </c>
      <c r="E153" s="57" t="s">
        <v>12</v>
      </c>
      <c r="F153" s="56"/>
      <c r="G153" s="95"/>
      <c r="H153" s="63">
        <f t="shared" si="26"/>
        <v>0</v>
      </c>
      <c r="I153" s="70">
        <f t="shared" si="27"/>
        <v>0</v>
      </c>
      <c r="J153" s="70">
        <f t="shared" si="28"/>
        <v>0</v>
      </c>
      <c r="K153" s="48"/>
    </row>
    <row r="154" spans="1:11" ht="16.5">
      <c r="A154" s="67">
        <v>7</v>
      </c>
      <c r="B154" s="52" t="s">
        <v>37</v>
      </c>
      <c r="C154" s="52" t="s">
        <v>107</v>
      </c>
      <c r="D154" s="52" t="s">
        <v>107</v>
      </c>
      <c r="E154" s="57" t="s">
        <v>107</v>
      </c>
      <c r="F154" s="96"/>
      <c r="G154" s="97"/>
      <c r="H154" s="63">
        <f t="shared" si="26"/>
        <v>0</v>
      </c>
      <c r="I154" s="70">
        <f t="shared" si="27"/>
        <v>0</v>
      </c>
      <c r="J154" s="70">
        <f t="shared" si="28"/>
        <v>0</v>
      </c>
      <c r="K154" s="48"/>
    </row>
    <row r="155" spans="1:11" ht="16.5">
      <c r="A155" s="190" t="s">
        <v>35</v>
      </c>
      <c r="B155" s="191"/>
      <c r="C155" s="191"/>
      <c r="D155" s="191"/>
      <c r="E155" s="191"/>
      <c r="F155" s="191"/>
      <c r="G155" s="191"/>
      <c r="H155" s="192"/>
      <c r="I155" s="98">
        <f>SUM(I148:I154)</f>
        <v>0</v>
      </c>
      <c r="J155" s="98">
        <f>SUM(J148:J154)</f>
        <v>0</v>
      </c>
      <c r="K155" s="99"/>
    </row>
    <row r="156" spans="1:11" ht="15" thickBo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</row>
    <row r="157" spans="1:11" ht="24" customHeight="1" thickBot="1">
      <c r="A157" s="174" t="s">
        <v>642</v>
      </c>
      <c r="B157" s="175"/>
      <c r="C157" s="175"/>
      <c r="D157" s="175"/>
      <c r="E157" s="175"/>
      <c r="F157" s="175"/>
      <c r="G157" s="175"/>
      <c r="H157" s="175"/>
      <c r="I157" s="175"/>
      <c r="J157" s="175"/>
      <c r="K157" s="193"/>
    </row>
    <row r="158" spans="1:11" ht="49.5">
      <c r="A158" s="45" t="s">
        <v>0</v>
      </c>
      <c r="B158" s="72" t="s">
        <v>1</v>
      </c>
      <c r="C158" s="45" t="s">
        <v>2</v>
      </c>
      <c r="D158" s="45" t="s">
        <v>3</v>
      </c>
      <c r="E158" s="37" t="s">
        <v>4</v>
      </c>
      <c r="F158" s="46" t="s">
        <v>5</v>
      </c>
      <c r="G158" s="37" t="s">
        <v>6</v>
      </c>
      <c r="H158" s="45" t="s">
        <v>7</v>
      </c>
      <c r="I158" s="37" t="s">
        <v>8</v>
      </c>
      <c r="J158" s="37" t="s">
        <v>9</v>
      </c>
      <c r="K158" s="37" t="s">
        <v>75</v>
      </c>
    </row>
    <row r="159" spans="1:11" ht="16.5">
      <c r="A159" s="38">
        <v>1</v>
      </c>
      <c r="B159" s="49" t="s">
        <v>131</v>
      </c>
      <c r="C159" s="49">
        <v>200952039</v>
      </c>
      <c r="D159" s="49">
        <v>2009</v>
      </c>
      <c r="E159" s="39"/>
      <c r="F159" s="101"/>
      <c r="G159" s="39">
        <f>E159*F159+E159</f>
        <v>0</v>
      </c>
      <c r="H159" s="38" t="s">
        <v>12</v>
      </c>
      <c r="I159" s="39">
        <f>E159*2</f>
        <v>0</v>
      </c>
      <c r="J159" s="39">
        <f>G159*2</f>
        <v>0</v>
      </c>
      <c r="K159" s="154"/>
    </row>
    <row r="160" spans="1:11" ht="16.5">
      <c r="A160" s="49">
        <v>2</v>
      </c>
      <c r="B160" s="38" t="s">
        <v>132</v>
      </c>
      <c r="C160" s="49" t="s">
        <v>133</v>
      </c>
      <c r="D160" s="49">
        <v>2017</v>
      </c>
      <c r="E160" s="181" t="s">
        <v>134</v>
      </c>
      <c r="F160" s="182"/>
      <c r="G160" s="182"/>
      <c r="H160" s="182"/>
      <c r="I160" s="182"/>
      <c r="J160" s="183"/>
      <c r="K160" s="180"/>
    </row>
    <row r="161" spans="1:11" ht="16.5">
      <c r="A161" s="38">
        <v>3</v>
      </c>
      <c r="B161" s="38" t="s">
        <v>132</v>
      </c>
      <c r="C161" s="49" t="s">
        <v>135</v>
      </c>
      <c r="D161" s="49">
        <v>2018</v>
      </c>
      <c r="E161" s="184"/>
      <c r="F161" s="185"/>
      <c r="G161" s="185"/>
      <c r="H161" s="185"/>
      <c r="I161" s="185"/>
      <c r="J161" s="186"/>
      <c r="K161" s="180"/>
    </row>
    <row r="162" spans="1:11" ht="16.5">
      <c r="A162" s="49">
        <v>4</v>
      </c>
      <c r="B162" s="38" t="s">
        <v>132</v>
      </c>
      <c r="C162" s="49" t="s">
        <v>136</v>
      </c>
      <c r="D162" s="49">
        <v>2019</v>
      </c>
      <c r="E162" s="187"/>
      <c r="F162" s="188"/>
      <c r="G162" s="188"/>
      <c r="H162" s="188"/>
      <c r="I162" s="188"/>
      <c r="J162" s="189"/>
      <c r="K162" s="155"/>
    </row>
    <row r="163" spans="1:11" ht="16.5">
      <c r="A163" s="190" t="s">
        <v>35</v>
      </c>
      <c r="B163" s="191"/>
      <c r="C163" s="191"/>
      <c r="D163" s="191"/>
      <c r="E163" s="191"/>
      <c r="F163" s="191"/>
      <c r="G163" s="191"/>
      <c r="H163" s="192"/>
      <c r="I163" s="102">
        <f>I159</f>
        <v>0</v>
      </c>
      <c r="J163" s="102">
        <f>J159</f>
        <v>0</v>
      </c>
      <c r="K163" s="99"/>
    </row>
    <row r="164" spans="1:11" ht="15" thickBo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</row>
    <row r="165" spans="1:11" ht="17.25" thickBot="1">
      <c r="A165" s="141" t="s">
        <v>649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3"/>
    </row>
    <row r="166" spans="1:11" ht="49.5">
      <c r="A166" s="33" t="s">
        <v>0</v>
      </c>
      <c r="B166" s="33" t="s">
        <v>1</v>
      </c>
      <c r="C166" s="33" t="s">
        <v>2</v>
      </c>
      <c r="D166" s="33" t="s">
        <v>3</v>
      </c>
      <c r="E166" s="35" t="s">
        <v>4</v>
      </c>
      <c r="F166" s="36" t="s">
        <v>5</v>
      </c>
      <c r="G166" s="35" t="s">
        <v>6</v>
      </c>
      <c r="H166" s="33" t="s">
        <v>7</v>
      </c>
      <c r="I166" s="33" t="s">
        <v>644</v>
      </c>
      <c r="J166" s="33" t="s">
        <v>645</v>
      </c>
      <c r="K166" s="33" t="s">
        <v>75</v>
      </c>
    </row>
    <row r="167" spans="1:11" ht="33">
      <c r="A167" s="103">
        <v>1</v>
      </c>
      <c r="B167" s="104" t="s">
        <v>140</v>
      </c>
      <c r="C167" s="57" t="s">
        <v>141</v>
      </c>
      <c r="D167" s="57">
        <v>2009</v>
      </c>
      <c r="E167" s="105"/>
      <c r="F167" s="106"/>
      <c r="G167" s="105">
        <f>E167*F167+E167</f>
        <v>0</v>
      </c>
      <c r="H167" s="107" t="s">
        <v>142</v>
      </c>
      <c r="I167" s="108">
        <f>E167</f>
        <v>0</v>
      </c>
      <c r="J167" s="108">
        <f>G167</f>
        <v>0</v>
      </c>
      <c r="K167" s="109"/>
    </row>
    <row r="168" spans="1:11" ht="33">
      <c r="A168" s="103">
        <v>2</v>
      </c>
      <c r="B168" s="104" t="s">
        <v>143</v>
      </c>
      <c r="C168" s="57" t="s">
        <v>144</v>
      </c>
      <c r="D168" s="57">
        <v>2010</v>
      </c>
      <c r="E168" s="105"/>
      <c r="F168" s="106"/>
      <c r="G168" s="105">
        <f t="shared" ref="G168:G231" si="29">E168*F168+E168</f>
        <v>0</v>
      </c>
      <c r="H168" s="107" t="s">
        <v>142</v>
      </c>
      <c r="I168" s="108">
        <f t="shared" ref="I168:I231" si="30">E168</f>
        <v>0</v>
      </c>
      <c r="J168" s="108">
        <f t="shared" ref="J168:J231" si="31">G168</f>
        <v>0</v>
      </c>
      <c r="K168" s="109"/>
    </row>
    <row r="169" spans="1:11" ht="33">
      <c r="A169" s="103">
        <v>3</v>
      </c>
      <c r="B169" s="104" t="s">
        <v>143</v>
      </c>
      <c r="C169" s="57" t="s">
        <v>145</v>
      </c>
      <c r="D169" s="57">
        <v>2010</v>
      </c>
      <c r="E169" s="105"/>
      <c r="F169" s="106"/>
      <c r="G169" s="105">
        <f t="shared" si="29"/>
        <v>0</v>
      </c>
      <c r="H169" s="107" t="s">
        <v>142</v>
      </c>
      <c r="I169" s="108">
        <f t="shared" si="30"/>
        <v>0</v>
      </c>
      <c r="J169" s="108">
        <f t="shared" si="31"/>
        <v>0</v>
      </c>
      <c r="K169" s="109"/>
    </row>
    <row r="170" spans="1:11" ht="33">
      <c r="A170" s="103">
        <v>4</v>
      </c>
      <c r="B170" s="104" t="s">
        <v>146</v>
      </c>
      <c r="C170" s="57" t="s">
        <v>147</v>
      </c>
      <c r="D170" s="57">
        <v>2008</v>
      </c>
      <c r="E170" s="105"/>
      <c r="F170" s="106"/>
      <c r="G170" s="105">
        <f t="shared" si="29"/>
        <v>0</v>
      </c>
      <c r="H170" s="107" t="s">
        <v>142</v>
      </c>
      <c r="I170" s="108">
        <f t="shared" si="30"/>
        <v>0</v>
      </c>
      <c r="J170" s="108">
        <f t="shared" si="31"/>
        <v>0</v>
      </c>
      <c r="K170" s="109"/>
    </row>
    <row r="171" spans="1:11" ht="33">
      <c r="A171" s="103">
        <v>5</v>
      </c>
      <c r="B171" s="104" t="s">
        <v>148</v>
      </c>
      <c r="C171" s="57" t="s">
        <v>149</v>
      </c>
      <c r="D171" s="48">
        <v>2020</v>
      </c>
      <c r="E171" s="105"/>
      <c r="F171" s="106"/>
      <c r="G171" s="105">
        <f t="shared" si="29"/>
        <v>0</v>
      </c>
      <c r="H171" s="107" t="s">
        <v>142</v>
      </c>
      <c r="I171" s="108">
        <f t="shared" si="30"/>
        <v>0</v>
      </c>
      <c r="J171" s="108">
        <f t="shared" si="31"/>
        <v>0</v>
      </c>
      <c r="K171" s="109"/>
    </row>
    <row r="172" spans="1:11" ht="33">
      <c r="A172" s="103">
        <v>6</v>
      </c>
      <c r="B172" s="104" t="s">
        <v>150</v>
      </c>
      <c r="C172" s="57" t="s">
        <v>151</v>
      </c>
      <c r="D172" s="48">
        <v>2020</v>
      </c>
      <c r="E172" s="105"/>
      <c r="F172" s="106"/>
      <c r="G172" s="105">
        <f t="shared" si="29"/>
        <v>0</v>
      </c>
      <c r="H172" s="107" t="s">
        <v>142</v>
      </c>
      <c r="I172" s="108">
        <f t="shared" si="30"/>
        <v>0</v>
      </c>
      <c r="J172" s="108">
        <f t="shared" si="31"/>
        <v>0</v>
      </c>
      <c r="K172" s="109"/>
    </row>
    <row r="173" spans="1:11" ht="33">
      <c r="A173" s="103">
        <v>7</v>
      </c>
      <c r="B173" s="104" t="s">
        <v>143</v>
      </c>
      <c r="C173" s="57" t="s">
        <v>152</v>
      </c>
      <c r="D173" s="57">
        <v>2009</v>
      </c>
      <c r="E173" s="105"/>
      <c r="F173" s="106"/>
      <c r="G173" s="105">
        <f t="shared" si="29"/>
        <v>0</v>
      </c>
      <c r="H173" s="107" t="s">
        <v>142</v>
      </c>
      <c r="I173" s="108">
        <f t="shared" si="30"/>
        <v>0</v>
      </c>
      <c r="J173" s="108">
        <f t="shared" si="31"/>
        <v>0</v>
      </c>
      <c r="K173" s="109"/>
    </row>
    <row r="174" spans="1:11" ht="33">
      <c r="A174" s="103">
        <v>8</v>
      </c>
      <c r="B174" s="104" t="s">
        <v>143</v>
      </c>
      <c r="C174" s="57" t="s">
        <v>153</v>
      </c>
      <c r="D174" s="57">
        <v>2009</v>
      </c>
      <c r="E174" s="105"/>
      <c r="F174" s="106"/>
      <c r="G174" s="105">
        <f t="shared" si="29"/>
        <v>0</v>
      </c>
      <c r="H174" s="107" t="s">
        <v>142</v>
      </c>
      <c r="I174" s="108">
        <f t="shared" si="30"/>
        <v>0</v>
      </c>
      <c r="J174" s="108">
        <f t="shared" si="31"/>
        <v>0</v>
      </c>
      <c r="K174" s="109"/>
    </row>
    <row r="175" spans="1:11" ht="33">
      <c r="A175" s="103">
        <v>9</v>
      </c>
      <c r="B175" s="104" t="s">
        <v>143</v>
      </c>
      <c r="C175" s="57" t="s">
        <v>154</v>
      </c>
      <c r="D175" s="57">
        <v>2010</v>
      </c>
      <c r="E175" s="105"/>
      <c r="F175" s="106"/>
      <c r="G175" s="105">
        <f t="shared" si="29"/>
        <v>0</v>
      </c>
      <c r="H175" s="107" t="s">
        <v>142</v>
      </c>
      <c r="I175" s="108">
        <f t="shared" si="30"/>
        <v>0</v>
      </c>
      <c r="J175" s="108">
        <f t="shared" si="31"/>
        <v>0</v>
      </c>
      <c r="K175" s="109"/>
    </row>
    <row r="176" spans="1:11" ht="33">
      <c r="A176" s="103">
        <v>10</v>
      </c>
      <c r="B176" s="104" t="s">
        <v>143</v>
      </c>
      <c r="C176" s="57" t="s">
        <v>155</v>
      </c>
      <c r="D176" s="57">
        <v>2010</v>
      </c>
      <c r="E176" s="105"/>
      <c r="F176" s="106"/>
      <c r="G176" s="105">
        <f t="shared" si="29"/>
        <v>0</v>
      </c>
      <c r="H176" s="107" t="s">
        <v>142</v>
      </c>
      <c r="I176" s="108">
        <f t="shared" si="30"/>
        <v>0</v>
      </c>
      <c r="J176" s="108">
        <f t="shared" si="31"/>
        <v>0</v>
      </c>
      <c r="K176" s="109"/>
    </row>
    <row r="177" spans="1:11" ht="33">
      <c r="A177" s="103">
        <v>11</v>
      </c>
      <c r="B177" s="104" t="s">
        <v>140</v>
      </c>
      <c r="C177" s="57" t="s">
        <v>156</v>
      </c>
      <c r="D177" s="57">
        <v>2010</v>
      </c>
      <c r="E177" s="105"/>
      <c r="F177" s="106"/>
      <c r="G177" s="105">
        <f t="shared" si="29"/>
        <v>0</v>
      </c>
      <c r="H177" s="107" t="s">
        <v>142</v>
      </c>
      <c r="I177" s="108">
        <f t="shared" si="30"/>
        <v>0</v>
      </c>
      <c r="J177" s="108">
        <f t="shared" si="31"/>
        <v>0</v>
      </c>
      <c r="K177" s="109"/>
    </row>
    <row r="178" spans="1:11" ht="33">
      <c r="A178" s="103">
        <v>12</v>
      </c>
      <c r="B178" s="104" t="s">
        <v>140</v>
      </c>
      <c r="C178" s="57" t="s">
        <v>157</v>
      </c>
      <c r="D178" s="57">
        <v>2005</v>
      </c>
      <c r="E178" s="105"/>
      <c r="F178" s="106"/>
      <c r="G178" s="105">
        <f t="shared" si="29"/>
        <v>0</v>
      </c>
      <c r="H178" s="107" t="s">
        <v>142</v>
      </c>
      <c r="I178" s="108">
        <f t="shared" si="30"/>
        <v>0</v>
      </c>
      <c r="J178" s="108">
        <f t="shared" si="31"/>
        <v>0</v>
      </c>
      <c r="K178" s="109"/>
    </row>
    <row r="179" spans="1:11" ht="33">
      <c r="A179" s="103">
        <v>13</v>
      </c>
      <c r="B179" s="104" t="s">
        <v>140</v>
      </c>
      <c r="C179" s="57" t="s">
        <v>158</v>
      </c>
      <c r="D179" s="57">
        <v>2005</v>
      </c>
      <c r="E179" s="105"/>
      <c r="F179" s="106"/>
      <c r="G179" s="105">
        <f t="shared" si="29"/>
        <v>0</v>
      </c>
      <c r="H179" s="107" t="s">
        <v>142</v>
      </c>
      <c r="I179" s="108">
        <f t="shared" si="30"/>
        <v>0</v>
      </c>
      <c r="J179" s="108">
        <f t="shared" si="31"/>
        <v>0</v>
      </c>
      <c r="K179" s="109"/>
    </row>
    <row r="180" spans="1:11" ht="33">
      <c r="A180" s="103">
        <v>14</v>
      </c>
      <c r="B180" s="104" t="s">
        <v>140</v>
      </c>
      <c r="C180" s="57" t="s">
        <v>159</v>
      </c>
      <c r="D180" s="57">
        <v>2005</v>
      </c>
      <c r="E180" s="105"/>
      <c r="F180" s="106"/>
      <c r="G180" s="105">
        <f t="shared" si="29"/>
        <v>0</v>
      </c>
      <c r="H180" s="107" t="s">
        <v>142</v>
      </c>
      <c r="I180" s="108">
        <f t="shared" si="30"/>
        <v>0</v>
      </c>
      <c r="J180" s="108">
        <f t="shared" si="31"/>
        <v>0</v>
      </c>
      <c r="K180" s="109"/>
    </row>
    <row r="181" spans="1:11" ht="33">
      <c r="A181" s="103">
        <v>15</v>
      </c>
      <c r="B181" s="104" t="s">
        <v>140</v>
      </c>
      <c r="C181" s="57" t="s">
        <v>160</v>
      </c>
      <c r="D181" s="57">
        <v>2005</v>
      </c>
      <c r="E181" s="105"/>
      <c r="F181" s="106"/>
      <c r="G181" s="105">
        <f t="shared" si="29"/>
        <v>0</v>
      </c>
      <c r="H181" s="107" t="s">
        <v>142</v>
      </c>
      <c r="I181" s="108">
        <f t="shared" si="30"/>
        <v>0</v>
      </c>
      <c r="J181" s="108">
        <f t="shared" si="31"/>
        <v>0</v>
      </c>
      <c r="K181" s="109"/>
    </row>
    <row r="182" spans="1:11" ht="33">
      <c r="A182" s="103">
        <v>16</v>
      </c>
      <c r="B182" s="104" t="s">
        <v>143</v>
      </c>
      <c r="C182" s="57" t="s">
        <v>161</v>
      </c>
      <c r="D182" s="57">
        <v>2005</v>
      </c>
      <c r="E182" s="105"/>
      <c r="F182" s="106"/>
      <c r="G182" s="105">
        <f t="shared" si="29"/>
        <v>0</v>
      </c>
      <c r="H182" s="107" t="s">
        <v>142</v>
      </c>
      <c r="I182" s="108">
        <f t="shared" si="30"/>
        <v>0</v>
      </c>
      <c r="J182" s="108">
        <f t="shared" si="31"/>
        <v>0</v>
      </c>
      <c r="K182" s="109"/>
    </row>
    <row r="183" spans="1:11" ht="33">
      <c r="A183" s="103">
        <v>17</v>
      </c>
      <c r="B183" s="104" t="s">
        <v>143</v>
      </c>
      <c r="C183" s="57" t="s">
        <v>162</v>
      </c>
      <c r="D183" s="57">
        <v>2005</v>
      </c>
      <c r="E183" s="105"/>
      <c r="F183" s="106"/>
      <c r="G183" s="105">
        <f t="shared" si="29"/>
        <v>0</v>
      </c>
      <c r="H183" s="107" t="s">
        <v>142</v>
      </c>
      <c r="I183" s="108">
        <f t="shared" si="30"/>
        <v>0</v>
      </c>
      <c r="J183" s="108">
        <f t="shared" si="31"/>
        <v>0</v>
      </c>
      <c r="K183" s="109"/>
    </row>
    <row r="184" spans="1:11" ht="33">
      <c r="A184" s="103">
        <v>18</v>
      </c>
      <c r="B184" s="104" t="s">
        <v>143</v>
      </c>
      <c r="C184" s="57" t="s">
        <v>163</v>
      </c>
      <c r="D184" s="57">
        <v>2005</v>
      </c>
      <c r="E184" s="105"/>
      <c r="F184" s="106"/>
      <c r="G184" s="105">
        <f t="shared" si="29"/>
        <v>0</v>
      </c>
      <c r="H184" s="107" t="s">
        <v>142</v>
      </c>
      <c r="I184" s="108">
        <f t="shared" si="30"/>
        <v>0</v>
      </c>
      <c r="J184" s="108">
        <f t="shared" si="31"/>
        <v>0</v>
      </c>
      <c r="K184" s="109"/>
    </row>
    <row r="185" spans="1:11" ht="33">
      <c r="A185" s="103">
        <v>19</v>
      </c>
      <c r="B185" s="104" t="s">
        <v>143</v>
      </c>
      <c r="C185" s="57" t="s">
        <v>164</v>
      </c>
      <c r="D185" s="57">
        <v>2005</v>
      </c>
      <c r="E185" s="105"/>
      <c r="F185" s="106"/>
      <c r="G185" s="105">
        <f t="shared" si="29"/>
        <v>0</v>
      </c>
      <c r="H185" s="107" t="s">
        <v>142</v>
      </c>
      <c r="I185" s="108">
        <f t="shared" si="30"/>
        <v>0</v>
      </c>
      <c r="J185" s="108">
        <f t="shared" si="31"/>
        <v>0</v>
      </c>
      <c r="K185" s="109"/>
    </row>
    <row r="186" spans="1:11" ht="33">
      <c r="A186" s="103">
        <v>20</v>
      </c>
      <c r="B186" s="104" t="s">
        <v>143</v>
      </c>
      <c r="C186" s="57" t="s">
        <v>165</v>
      </c>
      <c r="D186" s="57">
        <v>2005</v>
      </c>
      <c r="E186" s="105"/>
      <c r="F186" s="106"/>
      <c r="G186" s="105">
        <f t="shared" si="29"/>
        <v>0</v>
      </c>
      <c r="H186" s="107" t="s">
        <v>142</v>
      </c>
      <c r="I186" s="108">
        <f t="shared" si="30"/>
        <v>0</v>
      </c>
      <c r="J186" s="108">
        <f t="shared" si="31"/>
        <v>0</v>
      </c>
      <c r="K186" s="109"/>
    </row>
    <row r="187" spans="1:11" ht="33">
      <c r="A187" s="103">
        <v>21</v>
      </c>
      <c r="B187" s="104" t="s">
        <v>143</v>
      </c>
      <c r="C187" s="57" t="s">
        <v>166</v>
      </c>
      <c r="D187" s="57">
        <v>2005</v>
      </c>
      <c r="E187" s="105"/>
      <c r="F187" s="106"/>
      <c r="G187" s="105">
        <f t="shared" si="29"/>
        <v>0</v>
      </c>
      <c r="H187" s="107" t="s">
        <v>142</v>
      </c>
      <c r="I187" s="108">
        <f t="shared" si="30"/>
        <v>0</v>
      </c>
      <c r="J187" s="108">
        <f t="shared" si="31"/>
        <v>0</v>
      </c>
      <c r="K187" s="109"/>
    </row>
    <row r="188" spans="1:11" ht="33">
      <c r="A188" s="103">
        <v>22</v>
      </c>
      <c r="B188" s="104" t="s">
        <v>143</v>
      </c>
      <c r="C188" s="57" t="s">
        <v>167</v>
      </c>
      <c r="D188" s="57">
        <v>2005</v>
      </c>
      <c r="E188" s="105"/>
      <c r="F188" s="106"/>
      <c r="G188" s="105">
        <f t="shared" si="29"/>
        <v>0</v>
      </c>
      <c r="H188" s="107" t="s">
        <v>142</v>
      </c>
      <c r="I188" s="108">
        <f t="shared" si="30"/>
        <v>0</v>
      </c>
      <c r="J188" s="108">
        <f t="shared" si="31"/>
        <v>0</v>
      </c>
      <c r="K188" s="109"/>
    </row>
    <row r="189" spans="1:11" ht="33">
      <c r="A189" s="103">
        <v>23</v>
      </c>
      <c r="B189" s="104" t="s">
        <v>143</v>
      </c>
      <c r="C189" s="57" t="s">
        <v>168</v>
      </c>
      <c r="D189" s="57">
        <v>2005</v>
      </c>
      <c r="E189" s="105"/>
      <c r="F189" s="106"/>
      <c r="G189" s="105">
        <f t="shared" si="29"/>
        <v>0</v>
      </c>
      <c r="H189" s="107" t="s">
        <v>142</v>
      </c>
      <c r="I189" s="108">
        <f t="shared" si="30"/>
        <v>0</v>
      </c>
      <c r="J189" s="108">
        <f t="shared" si="31"/>
        <v>0</v>
      </c>
      <c r="K189" s="109"/>
    </row>
    <row r="190" spans="1:11" ht="33">
      <c r="A190" s="103">
        <v>24</v>
      </c>
      <c r="B190" s="104" t="s">
        <v>143</v>
      </c>
      <c r="C190" s="57" t="s">
        <v>169</v>
      </c>
      <c r="D190" s="57">
        <v>2005</v>
      </c>
      <c r="E190" s="105"/>
      <c r="F190" s="106"/>
      <c r="G190" s="105">
        <f t="shared" si="29"/>
        <v>0</v>
      </c>
      <c r="H190" s="107" t="s">
        <v>142</v>
      </c>
      <c r="I190" s="108">
        <f t="shared" si="30"/>
        <v>0</v>
      </c>
      <c r="J190" s="108">
        <f t="shared" si="31"/>
        <v>0</v>
      </c>
      <c r="K190" s="109"/>
    </row>
    <row r="191" spans="1:11" ht="33">
      <c r="A191" s="103">
        <v>25</v>
      </c>
      <c r="B191" s="104" t="s">
        <v>143</v>
      </c>
      <c r="C191" s="57" t="s">
        <v>170</v>
      </c>
      <c r="D191" s="57">
        <v>2005</v>
      </c>
      <c r="E191" s="105"/>
      <c r="F191" s="106"/>
      <c r="G191" s="105">
        <f t="shared" si="29"/>
        <v>0</v>
      </c>
      <c r="H191" s="107" t="s">
        <v>142</v>
      </c>
      <c r="I191" s="108">
        <f t="shared" si="30"/>
        <v>0</v>
      </c>
      <c r="J191" s="108">
        <f t="shared" si="31"/>
        <v>0</v>
      </c>
      <c r="K191" s="109"/>
    </row>
    <row r="192" spans="1:11" ht="33">
      <c r="A192" s="103">
        <v>26</v>
      </c>
      <c r="B192" s="104" t="s">
        <v>143</v>
      </c>
      <c r="C192" s="57" t="s">
        <v>171</v>
      </c>
      <c r="D192" s="57">
        <v>2005</v>
      </c>
      <c r="E192" s="105"/>
      <c r="F192" s="106"/>
      <c r="G192" s="105">
        <f t="shared" si="29"/>
        <v>0</v>
      </c>
      <c r="H192" s="107" t="s">
        <v>142</v>
      </c>
      <c r="I192" s="108">
        <f t="shared" si="30"/>
        <v>0</v>
      </c>
      <c r="J192" s="108">
        <f t="shared" si="31"/>
        <v>0</v>
      </c>
      <c r="K192" s="109"/>
    </row>
    <row r="193" spans="1:11" ht="33">
      <c r="A193" s="103">
        <v>27</v>
      </c>
      <c r="B193" s="104" t="s">
        <v>143</v>
      </c>
      <c r="C193" s="57" t="s">
        <v>172</v>
      </c>
      <c r="D193" s="57">
        <v>2005</v>
      </c>
      <c r="E193" s="105"/>
      <c r="F193" s="106"/>
      <c r="G193" s="105">
        <f t="shared" si="29"/>
        <v>0</v>
      </c>
      <c r="H193" s="107" t="s">
        <v>142</v>
      </c>
      <c r="I193" s="108">
        <f t="shared" si="30"/>
        <v>0</v>
      </c>
      <c r="J193" s="108">
        <f t="shared" si="31"/>
        <v>0</v>
      </c>
      <c r="K193" s="109"/>
    </row>
    <row r="194" spans="1:11" ht="33">
      <c r="A194" s="103">
        <v>28</v>
      </c>
      <c r="B194" s="104" t="s">
        <v>143</v>
      </c>
      <c r="C194" s="57" t="s">
        <v>173</v>
      </c>
      <c r="D194" s="57">
        <v>2005</v>
      </c>
      <c r="E194" s="105"/>
      <c r="F194" s="106"/>
      <c r="G194" s="105">
        <f t="shared" si="29"/>
        <v>0</v>
      </c>
      <c r="H194" s="107" t="s">
        <v>142</v>
      </c>
      <c r="I194" s="108">
        <f t="shared" si="30"/>
        <v>0</v>
      </c>
      <c r="J194" s="108">
        <f t="shared" si="31"/>
        <v>0</v>
      </c>
      <c r="K194" s="109"/>
    </row>
    <row r="195" spans="1:11" ht="33">
      <c r="A195" s="103">
        <v>29</v>
      </c>
      <c r="B195" s="104" t="s">
        <v>143</v>
      </c>
      <c r="C195" s="57" t="s">
        <v>174</v>
      </c>
      <c r="D195" s="57">
        <v>2005</v>
      </c>
      <c r="E195" s="105"/>
      <c r="F195" s="106"/>
      <c r="G195" s="105">
        <f t="shared" si="29"/>
        <v>0</v>
      </c>
      <c r="H195" s="107" t="s">
        <v>142</v>
      </c>
      <c r="I195" s="108">
        <f t="shared" si="30"/>
        <v>0</v>
      </c>
      <c r="J195" s="108">
        <f t="shared" si="31"/>
        <v>0</v>
      </c>
      <c r="K195" s="109"/>
    </row>
    <row r="196" spans="1:11" ht="33">
      <c r="A196" s="103">
        <v>30</v>
      </c>
      <c r="B196" s="104" t="s">
        <v>143</v>
      </c>
      <c r="C196" s="57" t="s">
        <v>175</v>
      </c>
      <c r="D196" s="57">
        <v>2005</v>
      </c>
      <c r="E196" s="105"/>
      <c r="F196" s="106"/>
      <c r="G196" s="105">
        <f t="shared" si="29"/>
        <v>0</v>
      </c>
      <c r="H196" s="107" t="s">
        <v>142</v>
      </c>
      <c r="I196" s="108">
        <f t="shared" si="30"/>
        <v>0</v>
      </c>
      <c r="J196" s="108">
        <f t="shared" si="31"/>
        <v>0</v>
      </c>
      <c r="K196" s="109"/>
    </row>
    <row r="197" spans="1:11" ht="33">
      <c r="A197" s="103">
        <v>31</v>
      </c>
      <c r="B197" s="104" t="s">
        <v>143</v>
      </c>
      <c r="C197" s="57" t="s">
        <v>176</v>
      </c>
      <c r="D197" s="57">
        <v>2005</v>
      </c>
      <c r="E197" s="105"/>
      <c r="F197" s="106"/>
      <c r="G197" s="105">
        <f t="shared" si="29"/>
        <v>0</v>
      </c>
      <c r="H197" s="107" t="s">
        <v>142</v>
      </c>
      <c r="I197" s="108">
        <f t="shared" si="30"/>
        <v>0</v>
      </c>
      <c r="J197" s="108">
        <f t="shared" si="31"/>
        <v>0</v>
      </c>
      <c r="K197" s="109"/>
    </row>
    <row r="198" spans="1:11" ht="33">
      <c r="A198" s="103">
        <v>32</v>
      </c>
      <c r="B198" s="104" t="s">
        <v>143</v>
      </c>
      <c r="C198" s="57" t="s">
        <v>177</v>
      </c>
      <c r="D198" s="57">
        <v>2005</v>
      </c>
      <c r="E198" s="105"/>
      <c r="F198" s="106"/>
      <c r="G198" s="105">
        <f t="shared" si="29"/>
        <v>0</v>
      </c>
      <c r="H198" s="107" t="s">
        <v>142</v>
      </c>
      <c r="I198" s="108">
        <f t="shared" si="30"/>
        <v>0</v>
      </c>
      <c r="J198" s="108">
        <f t="shared" si="31"/>
        <v>0</v>
      </c>
      <c r="K198" s="109"/>
    </row>
    <row r="199" spans="1:11" ht="33">
      <c r="A199" s="103">
        <v>33</v>
      </c>
      <c r="B199" s="104" t="s">
        <v>143</v>
      </c>
      <c r="C199" s="57" t="s">
        <v>178</v>
      </c>
      <c r="D199" s="57">
        <v>2005</v>
      </c>
      <c r="E199" s="105"/>
      <c r="F199" s="106"/>
      <c r="G199" s="105">
        <f t="shared" si="29"/>
        <v>0</v>
      </c>
      <c r="H199" s="107" t="s">
        <v>142</v>
      </c>
      <c r="I199" s="108">
        <f t="shared" si="30"/>
        <v>0</v>
      </c>
      <c r="J199" s="108">
        <f t="shared" si="31"/>
        <v>0</v>
      </c>
      <c r="K199" s="109"/>
    </row>
    <row r="200" spans="1:11" ht="33">
      <c r="A200" s="103">
        <v>34</v>
      </c>
      <c r="B200" s="104" t="s">
        <v>143</v>
      </c>
      <c r="C200" s="57" t="s">
        <v>179</v>
      </c>
      <c r="D200" s="57">
        <v>2005</v>
      </c>
      <c r="E200" s="105"/>
      <c r="F200" s="106"/>
      <c r="G200" s="105">
        <f t="shared" si="29"/>
        <v>0</v>
      </c>
      <c r="H200" s="107" t="s">
        <v>142</v>
      </c>
      <c r="I200" s="108">
        <f t="shared" si="30"/>
        <v>0</v>
      </c>
      <c r="J200" s="108">
        <f t="shared" si="31"/>
        <v>0</v>
      </c>
      <c r="K200" s="109"/>
    </row>
    <row r="201" spans="1:11" ht="33">
      <c r="A201" s="103">
        <v>35</v>
      </c>
      <c r="B201" s="104" t="s">
        <v>143</v>
      </c>
      <c r="C201" s="57" t="s">
        <v>180</v>
      </c>
      <c r="D201" s="57">
        <v>2005</v>
      </c>
      <c r="E201" s="105"/>
      <c r="F201" s="106"/>
      <c r="G201" s="105">
        <f t="shared" si="29"/>
        <v>0</v>
      </c>
      <c r="H201" s="107" t="s">
        <v>142</v>
      </c>
      <c r="I201" s="108">
        <f t="shared" si="30"/>
        <v>0</v>
      </c>
      <c r="J201" s="108">
        <f t="shared" si="31"/>
        <v>0</v>
      </c>
      <c r="K201" s="109"/>
    </row>
    <row r="202" spans="1:11" ht="33">
      <c r="A202" s="103">
        <v>36</v>
      </c>
      <c r="B202" s="104" t="s">
        <v>143</v>
      </c>
      <c r="C202" s="57" t="s">
        <v>181</v>
      </c>
      <c r="D202" s="57">
        <v>2005</v>
      </c>
      <c r="E202" s="105"/>
      <c r="F202" s="106"/>
      <c r="G202" s="105">
        <f t="shared" si="29"/>
        <v>0</v>
      </c>
      <c r="H202" s="107" t="s">
        <v>142</v>
      </c>
      <c r="I202" s="108">
        <f t="shared" si="30"/>
        <v>0</v>
      </c>
      <c r="J202" s="108">
        <f t="shared" si="31"/>
        <v>0</v>
      </c>
      <c r="K202" s="109"/>
    </row>
    <row r="203" spans="1:11" ht="33">
      <c r="A203" s="103">
        <v>37</v>
      </c>
      <c r="B203" s="104" t="s">
        <v>143</v>
      </c>
      <c r="C203" s="57" t="s">
        <v>182</v>
      </c>
      <c r="D203" s="57">
        <v>2005</v>
      </c>
      <c r="E203" s="105"/>
      <c r="F203" s="106"/>
      <c r="G203" s="105">
        <f t="shared" si="29"/>
        <v>0</v>
      </c>
      <c r="H203" s="107" t="s">
        <v>142</v>
      </c>
      <c r="I203" s="108">
        <f t="shared" si="30"/>
        <v>0</v>
      </c>
      <c r="J203" s="108">
        <f t="shared" si="31"/>
        <v>0</v>
      </c>
      <c r="K203" s="109"/>
    </row>
    <row r="204" spans="1:11" ht="33">
      <c r="A204" s="103">
        <v>38</v>
      </c>
      <c r="B204" s="104" t="s">
        <v>143</v>
      </c>
      <c r="C204" s="57" t="s">
        <v>183</v>
      </c>
      <c r="D204" s="57">
        <v>2005</v>
      </c>
      <c r="E204" s="105"/>
      <c r="F204" s="106"/>
      <c r="G204" s="105">
        <f t="shared" si="29"/>
        <v>0</v>
      </c>
      <c r="H204" s="107" t="s">
        <v>142</v>
      </c>
      <c r="I204" s="108">
        <f t="shared" si="30"/>
        <v>0</v>
      </c>
      <c r="J204" s="108">
        <f t="shared" si="31"/>
        <v>0</v>
      </c>
      <c r="K204" s="109"/>
    </row>
    <row r="205" spans="1:11" ht="33">
      <c r="A205" s="103">
        <v>39</v>
      </c>
      <c r="B205" s="104" t="s">
        <v>143</v>
      </c>
      <c r="C205" s="57" t="s">
        <v>184</v>
      </c>
      <c r="D205" s="57">
        <v>2005</v>
      </c>
      <c r="E205" s="105"/>
      <c r="F205" s="106"/>
      <c r="G205" s="105">
        <f t="shared" si="29"/>
        <v>0</v>
      </c>
      <c r="H205" s="107" t="s">
        <v>142</v>
      </c>
      <c r="I205" s="108">
        <f t="shared" si="30"/>
        <v>0</v>
      </c>
      <c r="J205" s="108">
        <f t="shared" si="31"/>
        <v>0</v>
      </c>
      <c r="K205" s="109"/>
    </row>
    <row r="206" spans="1:11" ht="33">
      <c r="A206" s="103">
        <v>40</v>
      </c>
      <c r="B206" s="104" t="s">
        <v>143</v>
      </c>
      <c r="C206" s="57" t="s">
        <v>185</v>
      </c>
      <c r="D206" s="57">
        <v>2005</v>
      </c>
      <c r="E206" s="105"/>
      <c r="F206" s="106"/>
      <c r="G206" s="105">
        <f t="shared" si="29"/>
        <v>0</v>
      </c>
      <c r="H206" s="107" t="s">
        <v>142</v>
      </c>
      <c r="I206" s="108">
        <f t="shared" si="30"/>
        <v>0</v>
      </c>
      <c r="J206" s="108">
        <f t="shared" si="31"/>
        <v>0</v>
      </c>
      <c r="K206" s="109"/>
    </row>
    <row r="207" spans="1:11" ht="33">
      <c r="A207" s="103">
        <v>41</v>
      </c>
      <c r="B207" s="104" t="s">
        <v>186</v>
      </c>
      <c r="C207" s="57" t="s">
        <v>187</v>
      </c>
      <c r="D207" s="57">
        <v>2005</v>
      </c>
      <c r="E207" s="105"/>
      <c r="F207" s="106"/>
      <c r="G207" s="105">
        <f t="shared" si="29"/>
        <v>0</v>
      </c>
      <c r="H207" s="107" t="s">
        <v>142</v>
      </c>
      <c r="I207" s="108">
        <f t="shared" si="30"/>
        <v>0</v>
      </c>
      <c r="J207" s="108">
        <f t="shared" si="31"/>
        <v>0</v>
      </c>
      <c r="K207" s="109"/>
    </row>
    <row r="208" spans="1:11" ht="33">
      <c r="A208" s="103">
        <v>42</v>
      </c>
      <c r="B208" s="104" t="s">
        <v>143</v>
      </c>
      <c r="C208" s="57" t="s">
        <v>188</v>
      </c>
      <c r="D208" s="57">
        <v>2007</v>
      </c>
      <c r="E208" s="105"/>
      <c r="F208" s="106"/>
      <c r="G208" s="105">
        <f t="shared" si="29"/>
        <v>0</v>
      </c>
      <c r="H208" s="107" t="s">
        <v>142</v>
      </c>
      <c r="I208" s="108">
        <f t="shared" si="30"/>
        <v>0</v>
      </c>
      <c r="J208" s="108">
        <f t="shared" si="31"/>
        <v>0</v>
      </c>
      <c r="K208" s="109"/>
    </row>
    <row r="209" spans="1:11" ht="33">
      <c r="A209" s="103">
        <v>43</v>
      </c>
      <c r="B209" s="104" t="s">
        <v>186</v>
      </c>
      <c r="C209" s="57" t="s">
        <v>189</v>
      </c>
      <c r="D209" s="57">
        <v>2008</v>
      </c>
      <c r="E209" s="105"/>
      <c r="F209" s="106"/>
      <c r="G209" s="105">
        <f t="shared" si="29"/>
        <v>0</v>
      </c>
      <c r="H209" s="107" t="s">
        <v>142</v>
      </c>
      <c r="I209" s="108">
        <f t="shared" si="30"/>
        <v>0</v>
      </c>
      <c r="J209" s="108">
        <f t="shared" si="31"/>
        <v>0</v>
      </c>
      <c r="K209" s="109"/>
    </row>
    <row r="210" spans="1:11" ht="33">
      <c r="A210" s="103">
        <v>44</v>
      </c>
      <c r="B210" s="104" t="s">
        <v>186</v>
      </c>
      <c r="C210" s="57" t="s">
        <v>190</v>
      </c>
      <c r="D210" s="57">
        <v>2008</v>
      </c>
      <c r="E210" s="105"/>
      <c r="F210" s="106"/>
      <c r="G210" s="105">
        <f t="shared" si="29"/>
        <v>0</v>
      </c>
      <c r="H210" s="107" t="s">
        <v>142</v>
      </c>
      <c r="I210" s="108">
        <f t="shared" si="30"/>
        <v>0</v>
      </c>
      <c r="J210" s="108">
        <f t="shared" si="31"/>
        <v>0</v>
      </c>
      <c r="K210" s="109"/>
    </row>
    <row r="211" spans="1:11" ht="33">
      <c r="A211" s="103">
        <v>45</v>
      </c>
      <c r="B211" s="104" t="s">
        <v>186</v>
      </c>
      <c r="C211" s="57" t="s">
        <v>191</v>
      </c>
      <c r="D211" s="57">
        <v>2008</v>
      </c>
      <c r="E211" s="105"/>
      <c r="F211" s="106"/>
      <c r="G211" s="105">
        <f t="shared" si="29"/>
        <v>0</v>
      </c>
      <c r="H211" s="107" t="s">
        <v>142</v>
      </c>
      <c r="I211" s="108">
        <f t="shared" si="30"/>
        <v>0</v>
      </c>
      <c r="J211" s="108">
        <f t="shared" si="31"/>
        <v>0</v>
      </c>
      <c r="K211" s="109"/>
    </row>
    <row r="212" spans="1:11" ht="33">
      <c r="A212" s="103">
        <v>46</v>
      </c>
      <c r="B212" s="104" t="s">
        <v>186</v>
      </c>
      <c r="C212" s="57" t="s">
        <v>192</v>
      </c>
      <c r="D212" s="57">
        <v>2008</v>
      </c>
      <c r="E212" s="105"/>
      <c r="F212" s="106"/>
      <c r="G212" s="105">
        <f t="shared" si="29"/>
        <v>0</v>
      </c>
      <c r="H212" s="107" t="s">
        <v>142</v>
      </c>
      <c r="I212" s="108">
        <f t="shared" si="30"/>
        <v>0</v>
      </c>
      <c r="J212" s="108">
        <f t="shared" si="31"/>
        <v>0</v>
      </c>
      <c r="K212" s="109"/>
    </row>
    <row r="213" spans="1:11" ht="33">
      <c r="A213" s="103">
        <v>47</v>
      </c>
      <c r="B213" s="104" t="s">
        <v>186</v>
      </c>
      <c r="C213" s="57" t="s">
        <v>193</v>
      </c>
      <c r="D213" s="57">
        <v>2008</v>
      </c>
      <c r="E213" s="105"/>
      <c r="F213" s="106"/>
      <c r="G213" s="105">
        <f t="shared" si="29"/>
        <v>0</v>
      </c>
      <c r="H213" s="107" t="s">
        <v>142</v>
      </c>
      <c r="I213" s="108">
        <f t="shared" si="30"/>
        <v>0</v>
      </c>
      <c r="J213" s="108">
        <f t="shared" si="31"/>
        <v>0</v>
      </c>
      <c r="K213" s="109"/>
    </row>
    <row r="214" spans="1:11" ht="33">
      <c r="A214" s="103">
        <v>48</v>
      </c>
      <c r="B214" s="104" t="s">
        <v>143</v>
      </c>
      <c r="C214" s="57" t="s">
        <v>194</v>
      </c>
      <c r="D214" s="57">
        <v>2009</v>
      </c>
      <c r="E214" s="105"/>
      <c r="F214" s="106"/>
      <c r="G214" s="105">
        <f t="shared" si="29"/>
        <v>0</v>
      </c>
      <c r="H214" s="107" t="s">
        <v>142</v>
      </c>
      <c r="I214" s="108">
        <f t="shared" si="30"/>
        <v>0</v>
      </c>
      <c r="J214" s="108">
        <f t="shared" si="31"/>
        <v>0</v>
      </c>
      <c r="K214" s="109"/>
    </row>
    <row r="215" spans="1:11" ht="33">
      <c r="A215" s="103">
        <v>49</v>
      </c>
      <c r="B215" s="104" t="s">
        <v>143</v>
      </c>
      <c r="C215" s="57" t="s">
        <v>195</v>
      </c>
      <c r="D215" s="57">
        <v>2009</v>
      </c>
      <c r="E215" s="105"/>
      <c r="F215" s="106"/>
      <c r="G215" s="105">
        <f t="shared" si="29"/>
        <v>0</v>
      </c>
      <c r="H215" s="107" t="s">
        <v>142</v>
      </c>
      <c r="I215" s="108">
        <f t="shared" si="30"/>
        <v>0</v>
      </c>
      <c r="J215" s="108">
        <f t="shared" si="31"/>
        <v>0</v>
      </c>
      <c r="K215" s="109"/>
    </row>
    <row r="216" spans="1:11" ht="33">
      <c r="A216" s="103">
        <v>50</v>
      </c>
      <c r="B216" s="104" t="s">
        <v>143</v>
      </c>
      <c r="C216" s="57" t="s">
        <v>196</v>
      </c>
      <c r="D216" s="57">
        <v>2009</v>
      </c>
      <c r="E216" s="105"/>
      <c r="F216" s="106"/>
      <c r="G216" s="105">
        <f t="shared" si="29"/>
        <v>0</v>
      </c>
      <c r="H216" s="107" t="s">
        <v>142</v>
      </c>
      <c r="I216" s="108">
        <f t="shared" si="30"/>
        <v>0</v>
      </c>
      <c r="J216" s="108">
        <f t="shared" si="31"/>
        <v>0</v>
      </c>
      <c r="K216" s="109"/>
    </row>
    <row r="217" spans="1:11" ht="33">
      <c r="A217" s="103">
        <v>51</v>
      </c>
      <c r="B217" s="104" t="s">
        <v>143</v>
      </c>
      <c r="C217" s="57" t="s">
        <v>197</v>
      </c>
      <c r="D217" s="57">
        <v>2009</v>
      </c>
      <c r="E217" s="105"/>
      <c r="F217" s="106"/>
      <c r="G217" s="105">
        <f t="shared" si="29"/>
        <v>0</v>
      </c>
      <c r="H217" s="107" t="s">
        <v>142</v>
      </c>
      <c r="I217" s="108">
        <f t="shared" si="30"/>
        <v>0</v>
      </c>
      <c r="J217" s="108">
        <f t="shared" si="31"/>
        <v>0</v>
      </c>
      <c r="K217" s="109"/>
    </row>
    <row r="218" spans="1:11" ht="33">
      <c r="A218" s="103">
        <v>52</v>
      </c>
      <c r="B218" s="104" t="s">
        <v>143</v>
      </c>
      <c r="C218" s="57" t="s">
        <v>198</v>
      </c>
      <c r="D218" s="57">
        <v>2009</v>
      </c>
      <c r="E218" s="105"/>
      <c r="F218" s="106"/>
      <c r="G218" s="105">
        <f t="shared" si="29"/>
        <v>0</v>
      </c>
      <c r="H218" s="107" t="s">
        <v>142</v>
      </c>
      <c r="I218" s="108">
        <f t="shared" si="30"/>
        <v>0</v>
      </c>
      <c r="J218" s="108">
        <f t="shared" si="31"/>
        <v>0</v>
      </c>
      <c r="K218" s="109"/>
    </row>
    <row r="219" spans="1:11" ht="33">
      <c r="A219" s="103">
        <v>53</v>
      </c>
      <c r="B219" s="104" t="s">
        <v>143</v>
      </c>
      <c r="C219" s="57" t="s">
        <v>199</v>
      </c>
      <c r="D219" s="57">
        <v>2009</v>
      </c>
      <c r="E219" s="105"/>
      <c r="F219" s="106"/>
      <c r="G219" s="105">
        <f t="shared" si="29"/>
        <v>0</v>
      </c>
      <c r="H219" s="107" t="s">
        <v>142</v>
      </c>
      <c r="I219" s="108">
        <f t="shared" si="30"/>
        <v>0</v>
      </c>
      <c r="J219" s="108">
        <f t="shared" si="31"/>
        <v>0</v>
      </c>
      <c r="K219" s="109"/>
    </row>
    <row r="220" spans="1:11" ht="33">
      <c r="A220" s="103">
        <v>54</v>
      </c>
      <c r="B220" s="104" t="s">
        <v>143</v>
      </c>
      <c r="C220" s="57" t="s">
        <v>200</v>
      </c>
      <c r="D220" s="57">
        <v>2009</v>
      </c>
      <c r="E220" s="105"/>
      <c r="F220" s="106"/>
      <c r="G220" s="105">
        <f t="shared" si="29"/>
        <v>0</v>
      </c>
      <c r="H220" s="107" t="s">
        <v>142</v>
      </c>
      <c r="I220" s="108">
        <f t="shared" si="30"/>
        <v>0</v>
      </c>
      <c r="J220" s="108">
        <f t="shared" si="31"/>
        <v>0</v>
      </c>
      <c r="K220" s="109"/>
    </row>
    <row r="221" spans="1:11" ht="33">
      <c r="A221" s="103">
        <v>55</v>
      </c>
      <c r="B221" s="104" t="s">
        <v>143</v>
      </c>
      <c r="C221" s="57" t="s">
        <v>201</v>
      </c>
      <c r="D221" s="57">
        <v>2010</v>
      </c>
      <c r="E221" s="105"/>
      <c r="F221" s="106"/>
      <c r="G221" s="105">
        <f t="shared" si="29"/>
        <v>0</v>
      </c>
      <c r="H221" s="107" t="s">
        <v>142</v>
      </c>
      <c r="I221" s="108">
        <f t="shared" si="30"/>
        <v>0</v>
      </c>
      <c r="J221" s="108">
        <f t="shared" si="31"/>
        <v>0</v>
      </c>
      <c r="K221" s="109"/>
    </row>
    <row r="222" spans="1:11" ht="33">
      <c r="A222" s="103">
        <v>56</v>
      </c>
      <c r="B222" s="104" t="s">
        <v>143</v>
      </c>
      <c r="C222" s="57" t="s">
        <v>202</v>
      </c>
      <c r="D222" s="57">
        <v>2010</v>
      </c>
      <c r="E222" s="105"/>
      <c r="F222" s="106"/>
      <c r="G222" s="105">
        <f t="shared" si="29"/>
        <v>0</v>
      </c>
      <c r="H222" s="107" t="s">
        <v>142</v>
      </c>
      <c r="I222" s="108">
        <f t="shared" si="30"/>
        <v>0</v>
      </c>
      <c r="J222" s="108">
        <f t="shared" si="31"/>
        <v>0</v>
      </c>
      <c r="K222" s="109"/>
    </row>
    <row r="223" spans="1:11" ht="33">
      <c r="A223" s="103">
        <v>57</v>
      </c>
      <c r="B223" s="104" t="s">
        <v>143</v>
      </c>
      <c r="C223" s="57" t="s">
        <v>203</v>
      </c>
      <c r="D223" s="57">
        <v>2010</v>
      </c>
      <c r="E223" s="105"/>
      <c r="F223" s="106"/>
      <c r="G223" s="105">
        <f t="shared" si="29"/>
        <v>0</v>
      </c>
      <c r="H223" s="107" t="s">
        <v>142</v>
      </c>
      <c r="I223" s="108">
        <f t="shared" si="30"/>
        <v>0</v>
      </c>
      <c r="J223" s="108">
        <f t="shared" si="31"/>
        <v>0</v>
      </c>
      <c r="K223" s="109"/>
    </row>
    <row r="224" spans="1:11" ht="33">
      <c r="A224" s="103">
        <v>58</v>
      </c>
      <c r="B224" s="104" t="s">
        <v>143</v>
      </c>
      <c r="C224" s="57" t="s">
        <v>204</v>
      </c>
      <c r="D224" s="57">
        <v>2010</v>
      </c>
      <c r="E224" s="105"/>
      <c r="F224" s="106"/>
      <c r="G224" s="105">
        <f t="shared" si="29"/>
        <v>0</v>
      </c>
      <c r="H224" s="107" t="s">
        <v>142</v>
      </c>
      <c r="I224" s="108">
        <f t="shared" si="30"/>
        <v>0</v>
      </c>
      <c r="J224" s="108">
        <f t="shared" si="31"/>
        <v>0</v>
      </c>
      <c r="K224" s="109"/>
    </row>
    <row r="225" spans="1:11" ht="33">
      <c r="A225" s="103">
        <v>59</v>
      </c>
      <c r="B225" s="104" t="s">
        <v>143</v>
      </c>
      <c r="C225" s="57" t="s">
        <v>205</v>
      </c>
      <c r="D225" s="57">
        <v>2010</v>
      </c>
      <c r="E225" s="105"/>
      <c r="F225" s="106"/>
      <c r="G225" s="105">
        <f t="shared" si="29"/>
        <v>0</v>
      </c>
      <c r="H225" s="107" t="s">
        <v>142</v>
      </c>
      <c r="I225" s="108">
        <f t="shared" si="30"/>
        <v>0</v>
      </c>
      <c r="J225" s="108">
        <f t="shared" si="31"/>
        <v>0</v>
      </c>
      <c r="K225" s="109"/>
    </row>
    <row r="226" spans="1:11" ht="33">
      <c r="A226" s="103">
        <v>60</v>
      </c>
      <c r="B226" s="104" t="s">
        <v>143</v>
      </c>
      <c r="C226" s="57" t="s">
        <v>206</v>
      </c>
      <c r="D226" s="57">
        <v>2010</v>
      </c>
      <c r="E226" s="105"/>
      <c r="F226" s="106"/>
      <c r="G226" s="105">
        <f t="shared" si="29"/>
        <v>0</v>
      </c>
      <c r="H226" s="107" t="s">
        <v>142</v>
      </c>
      <c r="I226" s="108">
        <f t="shared" si="30"/>
        <v>0</v>
      </c>
      <c r="J226" s="108">
        <f t="shared" si="31"/>
        <v>0</v>
      </c>
      <c r="K226" s="109"/>
    </row>
    <row r="227" spans="1:11" ht="33">
      <c r="A227" s="103">
        <v>61</v>
      </c>
      <c r="B227" s="104" t="s">
        <v>143</v>
      </c>
      <c r="C227" s="57" t="s">
        <v>207</v>
      </c>
      <c r="D227" s="57">
        <v>2010</v>
      </c>
      <c r="E227" s="105"/>
      <c r="F227" s="106"/>
      <c r="G227" s="105">
        <f t="shared" si="29"/>
        <v>0</v>
      </c>
      <c r="H227" s="107" t="s">
        <v>142</v>
      </c>
      <c r="I227" s="108">
        <f t="shared" si="30"/>
        <v>0</v>
      </c>
      <c r="J227" s="108">
        <f t="shared" si="31"/>
        <v>0</v>
      </c>
      <c r="K227" s="109"/>
    </row>
    <row r="228" spans="1:11" ht="33">
      <c r="A228" s="103">
        <v>62</v>
      </c>
      <c r="B228" s="104" t="s">
        <v>143</v>
      </c>
      <c r="C228" s="57" t="s">
        <v>208</v>
      </c>
      <c r="D228" s="57">
        <v>2010</v>
      </c>
      <c r="E228" s="105"/>
      <c r="F228" s="106"/>
      <c r="G228" s="105">
        <f t="shared" si="29"/>
        <v>0</v>
      </c>
      <c r="H228" s="107" t="s">
        <v>142</v>
      </c>
      <c r="I228" s="108">
        <f t="shared" si="30"/>
        <v>0</v>
      </c>
      <c r="J228" s="108">
        <f t="shared" si="31"/>
        <v>0</v>
      </c>
      <c r="K228" s="109"/>
    </row>
    <row r="229" spans="1:11" ht="33">
      <c r="A229" s="103">
        <v>63</v>
      </c>
      <c r="B229" s="104" t="s">
        <v>140</v>
      </c>
      <c r="C229" s="57" t="s">
        <v>209</v>
      </c>
      <c r="D229" s="57">
        <v>2010</v>
      </c>
      <c r="E229" s="105"/>
      <c r="F229" s="106"/>
      <c r="G229" s="105">
        <f t="shared" si="29"/>
        <v>0</v>
      </c>
      <c r="H229" s="107" t="s">
        <v>142</v>
      </c>
      <c r="I229" s="108">
        <f t="shared" si="30"/>
        <v>0</v>
      </c>
      <c r="J229" s="108">
        <f t="shared" si="31"/>
        <v>0</v>
      </c>
      <c r="K229" s="109"/>
    </row>
    <row r="230" spans="1:11" ht="33">
      <c r="A230" s="103">
        <v>64</v>
      </c>
      <c r="B230" s="104" t="s">
        <v>150</v>
      </c>
      <c r="C230" s="57" t="s">
        <v>210</v>
      </c>
      <c r="D230" s="48">
        <v>2020</v>
      </c>
      <c r="E230" s="105"/>
      <c r="F230" s="106"/>
      <c r="G230" s="105">
        <f t="shared" si="29"/>
        <v>0</v>
      </c>
      <c r="H230" s="107" t="s">
        <v>142</v>
      </c>
      <c r="I230" s="108">
        <f t="shared" si="30"/>
        <v>0</v>
      </c>
      <c r="J230" s="108">
        <f t="shared" si="31"/>
        <v>0</v>
      </c>
      <c r="K230" s="109"/>
    </row>
    <row r="231" spans="1:11" ht="33">
      <c r="A231" s="103">
        <v>65</v>
      </c>
      <c r="B231" s="104" t="s">
        <v>150</v>
      </c>
      <c r="C231" s="57" t="s">
        <v>211</v>
      </c>
      <c r="D231" s="48">
        <v>2020</v>
      </c>
      <c r="E231" s="105"/>
      <c r="F231" s="106"/>
      <c r="G231" s="105">
        <f t="shared" si="29"/>
        <v>0</v>
      </c>
      <c r="H231" s="107" t="s">
        <v>142</v>
      </c>
      <c r="I231" s="108">
        <f t="shared" si="30"/>
        <v>0</v>
      </c>
      <c r="J231" s="108">
        <f t="shared" si="31"/>
        <v>0</v>
      </c>
      <c r="K231" s="109"/>
    </row>
    <row r="232" spans="1:11" ht="33">
      <c r="A232" s="103">
        <v>66</v>
      </c>
      <c r="B232" s="104" t="s">
        <v>143</v>
      </c>
      <c r="C232" s="57" t="s">
        <v>212</v>
      </c>
      <c r="D232" s="57">
        <v>2009</v>
      </c>
      <c r="E232" s="105"/>
      <c r="F232" s="106"/>
      <c r="G232" s="105">
        <f t="shared" ref="G232:G295" si="32">E232*F232+E232</f>
        <v>0</v>
      </c>
      <c r="H232" s="107" t="s">
        <v>142</v>
      </c>
      <c r="I232" s="108">
        <f t="shared" ref="I232:I295" si="33">E232</f>
        <v>0</v>
      </c>
      <c r="J232" s="108">
        <f t="shared" ref="J232:J295" si="34">G232</f>
        <v>0</v>
      </c>
      <c r="K232" s="109"/>
    </row>
    <row r="233" spans="1:11" ht="33">
      <c r="A233" s="103">
        <v>67</v>
      </c>
      <c r="B233" s="104" t="s">
        <v>148</v>
      </c>
      <c r="C233" s="57" t="s">
        <v>213</v>
      </c>
      <c r="D233" s="48">
        <v>2020</v>
      </c>
      <c r="E233" s="105"/>
      <c r="F233" s="106"/>
      <c r="G233" s="105">
        <f t="shared" si="32"/>
        <v>0</v>
      </c>
      <c r="H233" s="107" t="s">
        <v>142</v>
      </c>
      <c r="I233" s="108">
        <f t="shared" si="33"/>
        <v>0</v>
      </c>
      <c r="J233" s="108">
        <f t="shared" si="34"/>
        <v>0</v>
      </c>
      <c r="K233" s="109"/>
    </row>
    <row r="234" spans="1:11" ht="33">
      <c r="A234" s="103">
        <v>68</v>
      </c>
      <c r="B234" s="104" t="s">
        <v>150</v>
      </c>
      <c r="C234" s="57" t="s">
        <v>214</v>
      </c>
      <c r="D234" s="48">
        <v>2020</v>
      </c>
      <c r="E234" s="105"/>
      <c r="F234" s="106"/>
      <c r="G234" s="105">
        <f t="shared" si="32"/>
        <v>0</v>
      </c>
      <c r="H234" s="107" t="s">
        <v>142</v>
      </c>
      <c r="I234" s="108">
        <f t="shared" si="33"/>
        <v>0</v>
      </c>
      <c r="J234" s="108">
        <f t="shared" si="34"/>
        <v>0</v>
      </c>
      <c r="K234" s="109"/>
    </row>
    <row r="235" spans="1:11" ht="33">
      <c r="A235" s="103">
        <v>69</v>
      </c>
      <c r="B235" s="104" t="s">
        <v>146</v>
      </c>
      <c r="C235" s="57" t="s">
        <v>215</v>
      </c>
      <c r="D235" s="57">
        <v>2003</v>
      </c>
      <c r="E235" s="105"/>
      <c r="F235" s="106"/>
      <c r="G235" s="105">
        <f t="shared" si="32"/>
        <v>0</v>
      </c>
      <c r="H235" s="107" t="s">
        <v>142</v>
      </c>
      <c r="I235" s="108">
        <f t="shared" si="33"/>
        <v>0</v>
      </c>
      <c r="J235" s="108">
        <f t="shared" si="34"/>
        <v>0</v>
      </c>
      <c r="K235" s="109"/>
    </row>
    <row r="236" spans="1:11" ht="33">
      <c r="A236" s="103">
        <v>70</v>
      </c>
      <c r="B236" s="104" t="s">
        <v>143</v>
      </c>
      <c r="C236" s="57" t="s">
        <v>216</v>
      </c>
      <c r="D236" s="57">
        <v>2007</v>
      </c>
      <c r="E236" s="105"/>
      <c r="F236" s="106"/>
      <c r="G236" s="105">
        <f t="shared" si="32"/>
        <v>0</v>
      </c>
      <c r="H236" s="107" t="s">
        <v>142</v>
      </c>
      <c r="I236" s="108">
        <f t="shared" si="33"/>
        <v>0</v>
      </c>
      <c r="J236" s="108">
        <f t="shared" si="34"/>
        <v>0</v>
      </c>
      <c r="K236" s="109"/>
    </row>
    <row r="237" spans="1:11" ht="33">
      <c r="A237" s="103">
        <v>71</v>
      </c>
      <c r="B237" s="104" t="s">
        <v>143</v>
      </c>
      <c r="C237" s="57" t="s">
        <v>217</v>
      </c>
      <c r="D237" s="57">
        <v>2007</v>
      </c>
      <c r="E237" s="105"/>
      <c r="F237" s="106"/>
      <c r="G237" s="105">
        <f t="shared" si="32"/>
        <v>0</v>
      </c>
      <c r="H237" s="107" t="s">
        <v>142</v>
      </c>
      <c r="I237" s="108">
        <f t="shared" si="33"/>
        <v>0</v>
      </c>
      <c r="J237" s="108">
        <f t="shared" si="34"/>
        <v>0</v>
      </c>
      <c r="K237" s="109"/>
    </row>
    <row r="238" spans="1:11" ht="33">
      <c r="A238" s="103">
        <v>72</v>
      </c>
      <c r="B238" s="104" t="s">
        <v>143</v>
      </c>
      <c r="C238" s="57" t="s">
        <v>218</v>
      </c>
      <c r="D238" s="57">
        <v>2009</v>
      </c>
      <c r="E238" s="105"/>
      <c r="F238" s="106"/>
      <c r="G238" s="105">
        <f t="shared" si="32"/>
        <v>0</v>
      </c>
      <c r="H238" s="107" t="s">
        <v>142</v>
      </c>
      <c r="I238" s="108">
        <f t="shared" si="33"/>
        <v>0</v>
      </c>
      <c r="J238" s="108">
        <f t="shared" si="34"/>
        <v>0</v>
      </c>
      <c r="K238" s="109"/>
    </row>
    <row r="239" spans="1:11" ht="33">
      <c r="A239" s="103">
        <v>73</v>
      </c>
      <c r="B239" s="104" t="s">
        <v>143</v>
      </c>
      <c r="C239" s="57" t="s">
        <v>219</v>
      </c>
      <c r="D239" s="57">
        <v>2009</v>
      </c>
      <c r="E239" s="105"/>
      <c r="F239" s="106"/>
      <c r="G239" s="105">
        <f t="shared" si="32"/>
        <v>0</v>
      </c>
      <c r="H239" s="107" t="s">
        <v>142</v>
      </c>
      <c r="I239" s="108">
        <f t="shared" si="33"/>
        <v>0</v>
      </c>
      <c r="J239" s="108">
        <f t="shared" si="34"/>
        <v>0</v>
      </c>
      <c r="K239" s="109"/>
    </row>
    <row r="240" spans="1:11" ht="33">
      <c r="A240" s="103">
        <v>74</v>
      </c>
      <c r="B240" s="104" t="s">
        <v>143</v>
      </c>
      <c r="C240" s="57" t="s">
        <v>220</v>
      </c>
      <c r="D240" s="57">
        <v>2010</v>
      </c>
      <c r="E240" s="105"/>
      <c r="F240" s="106"/>
      <c r="G240" s="105">
        <f t="shared" si="32"/>
        <v>0</v>
      </c>
      <c r="H240" s="107" t="s">
        <v>142</v>
      </c>
      <c r="I240" s="108">
        <f t="shared" si="33"/>
        <v>0</v>
      </c>
      <c r="J240" s="108">
        <f t="shared" si="34"/>
        <v>0</v>
      </c>
      <c r="K240" s="109"/>
    </row>
    <row r="241" spans="1:11" ht="33">
      <c r="A241" s="103">
        <v>75</v>
      </c>
      <c r="B241" s="104" t="s">
        <v>143</v>
      </c>
      <c r="C241" s="57" t="s">
        <v>221</v>
      </c>
      <c r="D241" s="57">
        <v>2010</v>
      </c>
      <c r="E241" s="105"/>
      <c r="F241" s="106"/>
      <c r="G241" s="105">
        <f t="shared" si="32"/>
        <v>0</v>
      </c>
      <c r="H241" s="107" t="s">
        <v>142</v>
      </c>
      <c r="I241" s="108">
        <f t="shared" si="33"/>
        <v>0</v>
      </c>
      <c r="J241" s="108">
        <f t="shared" si="34"/>
        <v>0</v>
      </c>
      <c r="K241" s="109"/>
    </row>
    <row r="242" spans="1:11" ht="33">
      <c r="A242" s="103">
        <v>76</v>
      </c>
      <c r="B242" s="104" t="s">
        <v>143</v>
      </c>
      <c r="C242" s="57" t="s">
        <v>222</v>
      </c>
      <c r="D242" s="57">
        <v>2010</v>
      </c>
      <c r="E242" s="105"/>
      <c r="F242" s="106"/>
      <c r="G242" s="105">
        <f t="shared" si="32"/>
        <v>0</v>
      </c>
      <c r="H242" s="107" t="s">
        <v>142</v>
      </c>
      <c r="I242" s="108">
        <f t="shared" si="33"/>
        <v>0</v>
      </c>
      <c r="J242" s="108">
        <f t="shared" si="34"/>
        <v>0</v>
      </c>
      <c r="K242" s="109"/>
    </row>
    <row r="243" spans="1:11" ht="33">
      <c r="A243" s="103">
        <v>77</v>
      </c>
      <c r="B243" s="104" t="s">
        <v>143</v>
      </c>
      <c r="C243" s="57" t="s">
        <v>223</v>
      </c>
      <c r="D243" s="57">
        <v>2010</v>
      </c>
      <c r="E243" s="105"/>
      <c r="F243" s="106"/>
      <c r="G243" s="105">
        <f t="shared" si="32"/>
        <v>0</v>
      </c>
      <c r="H243" s="107" t="s">
        <v>142</v>
      </c>
      <c r="I243" s="108">
        <f t="shared" si="33"/>
        <v>0</v>
      </c>
      <c r="J243" s="108">
        <f t="shared" si="34"/>
        <v>0</v>
      </c>
      <c r="K243" s="109"/>
    </row>
    <row r="244" spans="1:11" ht="33">
      <c r="A244" s="103">
        <v>78</v>
      </c>
      <c r="B244" s="104" t="s">
        <v>143</v>
      </c>
      <c r="C244" s="57" t="s">
        <v>224</v>
      </c>
      <c r="D244" s="57">
        <v>2010</v>
      </c>
      <c r="E244" s="105"/>
      <c r="F244" s="106"/>
      <c r="G244" s="105">
        <f t="shared" si="32"/>
        <v>0</v>
      </c>
      <c r="H244" s="107" t="s">
        <v>142</v>
      </c>
      <c r="I244" s="108">
        <f t="shared" si="33"/>
        <v>0</v>
      </c>
      <c r="J244" s="108">
        <f t="shared" si="34"/>
        <v>0</v>
      </c>
      <c r="K244" s="109"/>
    </row>
    <row r="245" spans="1:11" ht="33">
      <c r="A245" s="103">
        <v>79</v>
      </c>
      <c r="B245" s="104" t="s">
        <v>140</v>
      </c>
      <c r="C245" s="57" t="s">
        <v>225</v>
      </c>
      <c r="D245" s="57">
        <v>2010</v>
      </c>
      <c r="E245" s="105"/>
      <c r="F245" s="106"/>
      <c r="G245" s="105">
        <f t="shared" si="32"/>
        <v>0</v>
      </c>
      <c r="H245" s="107" t="s">
        <v>142</v>
      </c>
      <c r="I245" s="108">
        <f t="shared" si="33"/>
        <v>0</v>
      </c>
      <c r="J245" s="108">
        <f t="shared" si="34"/>
        <v>0</v>
      </c>
      <c r="K245" s="109"/>
    </row>
    <row r="246" spans="1:11" ht="33">
      <c r="A246" s="103">
        <v>80</v>
      </c>
      <c r="B246" s="104" t="s">
        <v>140</v>
      </c>
      <c r="C246" s="57" t="s">
        <v>226</v>
      </c>
      <c r="D246" s="57">
        <v>2010</v>
      </c>
      <c r="E246" s="105"/>
      <c r="F246" s="106"/>
      <c r="G246" s="105">
        <f t="shared" si="32"/>
        <v>0</v>
      </c>
      <c r="H246" s="107" t="s">
        <v>142</v>
      </c>
      <c r="I246" s="108">
        <f t="shared" si="33"/>
        <v>0</v>
      </c>
      <c r="J246" s="108">
        <f t="shared" si="34"/>
        <v>0</v>
      </c>
      <c r="K246" s="109"/>
    </row>
    <row r="247" spans="1:11" ht="33">
      <c r="A247" s="103">
        <v>81</v>
      </c>
      <c r="B247" s="104" t="s">
        <v>140</v>
      </c>
      <c r="C247" s="57" t="s">
        <v>227</v>
      </c>
      <c r="D247" s="57">
        <v>2010</v>
      </c>
      <c r="E247" s="105"/>
      <c r="F247" s="106"/>
      <c r="G247" s="105">
        <f t="shared" si="32"/>
        <v>0</v>
      </c>
      <c r="H247" s="107" t="s">
        <v>142</v>
      </c>
      <c r="I247" s="108">
        <f t="shared" si="33"/>
        <v>0</v>
      </c>
      <c r="J247" s="108">
        <f t="shared" si="34"/>
        <v>0</v>
      </c>
      <c r="K247" s="109"/>
    </row>
    <row r="248" spans="1:11" ht="33">
      <c r="A248" s="103">
        <v>82</v>
      </c>
      <c r="B248" s="104" t="s">
        <v>148</v>
      </c>
      <c r="C248" s="57" t="s">
        <v>228</v>
      </c>
      <c r="D248" s="48">
        <v>2020</v>
      </c>
      <c r="E248" s="105"/>
      <c r="F248" s="106"/>
      <c r="G248" s="105">
        <f t="shared" si="32"/>
        <v>0</v>
      </c>
      <c r="H248" s="107" t="s">
        <v>142</v>
      </c>
      <c r="I248" s="108">
        <f t="shared" si="33"/>
        <v>0</v>
      </c>
      <c r="J248" s="108">
        <f t="shared" si="34"/>
        <v>0</v>
      </c>
      <c r="K248" s="109"/>
    </row>
    <row r="249" spans="1:11" ht="33">
      <c r="A249" s="103">
        <v>83</v>
      </c>
      <c r="B249" s="104" t="s">
        <v>148</v>
      </c>
      <c r="C249" s="57" t="s">
        <v>229</v>
      </c>
      <c r="D249" s="48">
        <v>2020</v>
      </c>
      <c r="E249" s="105"/>
      <c r="F249" s="106"/>
      <c r="G249" s="105">
        <f t="shared" si="32"/>
        <v>0</v>
      </c>
      <c r="H249" s="107" t="s">
        <v>142</v>
      </c>
      <c r="I249" s="108">
        <f t="shared" si="33"/>
        <v>0</v>
      </c>
      <c r="J249" s="108">
        <f t="shared" si="34"/>
        <v>0</v>
      </c>
      <c r="K249" s="109"/>
    </row>
    <row r="250" spans="1:11" ht="33">
      <c r="A250" s="103">
        <v>84</v>
      </c>
      <c r="B250" s="104" t="s">
        <v>148</v>
      </c>
      <c r="C250" s="57" t="s">
        <v>230</v>
      </c>
      <c r="D250" s="48">
        <v>2020</v>
      </c>
      <c r="E250" s="105"/>
      <c r="F250" s="106"/>
      <c r="G250" s="105">
        <f t="shared" si="32"/>
        <v>0</v>
      </c>
      <c r="H250" s="107" t="s">
        <v>142</v>
      </c>
      <c r="I250" s="108">
        <f t="shared" si="33"/>
        <v>0</v>
      </c>
      <c r="J250" s="108">
        <f t="shared" si="34"/>
        <v>0</v>
      </c>
      <c r="K250" s="109"/>
    </row>
    <row r="251" spans="1:11" ht="33">
      <c r="A251" s="103">
        <v>85</v>
      </c>
      <c r="B251" s="104" t="s">
        <v>150</v>
      </c>
      <c r="C251" s="57" t="s">
        <v>231</v>
      </c>
      <c r="D251" s="48">
        <v>2020</v>
      </c>
      <c r="E251" s="105"/>
      <c r="F251" s="106"/>
      <c r="G251" s="105">
        <f t="shared" si="32"/>
        <v>0</v>
      </c>
      <c r="H251" s="107" t="s">
        <v>142</v>
      </c>
      <c r="I251" s="108">
        <f t="shared" si="33"/>
        <v>0</v>
      </c>
      <c r="J251" s="108">
        <f t="shared" si="34"/>
        <v>0</v>
      </c>
      <c r="K251" s="109"/>
    </row>
    <row r="252" spans="1:11" ht="33">
      <c r="A252" s="103">
        <v>86</v>
      </c>
      <c r="B252" s="104" t="s">
        <v>143</v>
      </c>
      <c r="C252" s="57" t="s">
        <v>232</v>
      </c>
      <c r="D252" s="57">
        <v>2009</v>
      </c>
      <c r="E252" s="105"/>
      <c r="F252" s="106"/>
      <c r="G252" s="105">
        <f t="shared" si="32"/>
        <v>0</v>
      </c>
      <c r="H252" s="107" t="s">
        <v>142</v>
      </c>
      <c r="I252" s="108">
        <f t="shared" si="33"/>
        <v>0</v>
      </c>
      <c r="J252" s="108">
        <f t="shared" si="34"/>
        <v>0</v>
      </c>
      <c r="K252" s="109"/>
    </row>
    <row r="253" spans="1:11" ht="33">
      <c r="A253" s="103">
        <v>87</v>
      </c>
      <c r="B253" s="104" t="s">
        <v>143</v>
      </c>
      <c r="C253" s="57" t="s">
        <v>233</v>
      </c>
      <c r="D253" s="57">
        <v>2009</v>
      </c>
      <c r="E253" s="105"/>
      <c r="F253" s="106"/>
      <c r="G253" s="105">
        <f t="shared" si="32"/>
        <v>0</v>
      </c>
      <c r="H253" s="107" t="s">
        <v>142</v>
      </c>
      <c r="I253" s="108">
        <f t="shared" si="33"/>
        <v>0</v>
      </c>
      <c r="J253" s="108">
        <f t="shared" si="34"/>
        <v>0</v>
      </c>
      <c r="K253" s="109"/>
    </row>
    <row r="254" spans="1:11" ht="33">
      <c r="A254" s="103">
        <v>88</v>
      </c>
      <c r="B254" s="104" t="s">
        <v>143</v>
      </c>
      <c r="C254" s="57" t="s">
        <v>234</v>
      </c>
      <c r="D254" s="57">
        <v>2009</v>
      </c>
      <c r="E254" s="105"/>
      <c r="F254" s="106"/>
      <c r="G254" s="105">
        <f t="shared" si="32"/>
        <v>0</v>
      </c>
      <c r="H254" s="107" t="s">
        <v>142</v>
      </c>
      <c r="I254" s="108">
        <f t="shared" si="33"/>
        <v>0</v>
      </c>
      <c r="J254" s="108">
        <f t="shared" si="34"/>
        <v>0</v>
      </c>
      <c r="K254" s="109"/>
    </row>
    <row r="255" spans="1:11" ht="33">
      <c r="A255" s="103">
        <v>89</v>
      </c>
      <c r="B255" s="104" t="s">
        <v>186</v>
      </c>
      <c r="C255" s="57" t="s">
        <v>235</v>
      </c>
      <c r="D255" s="57">
        <v>2009</v>
      </c>
      <c r="E255" s="105"/>
      <c r="F255" s="106"/>
      <c r="G255" s="105">
        <f t="shared" si="32"/>
        <v>0</v>
      </c>
      <c r="H255" s="107" t="s">
        <v>142</v>
      </c>
      <c r="I255" s="108">
        <f t="shared" si="33"/>
        <v>0</v>
      </c>
      <c r="J255" s="108">
        <f t="shared" si="34"/>
        <v>0</v>
      </c>
      <c r="K255" s="109"/>
    </row>
    <row r="256" spans="1:11" ht="33">
      <c r="A256" s="103">
        <v>90</v>
      </c>
      <c r="B256" s="104" t="s">
        <v>186</v>
      </c>
      <c r="C256" s="57" t="s">
        <v>236</v>
      </c>
      <c r="D256" s="57">
        <v>2009</v>
      </c>
      <c r="E256" s="105"/>
      <c r="F256" s="106"/>
      <c r="G256" s="105">
        <f t="shared" si="32"/>
        <v>0</v>
      </c>
      <c r="H256" s="107" t="s">
        <v>142</v>
      </c>
      <c r="I256" s="108">
        <f t="shared" si="33"/>
        <v>0</v>
      </c>
      <c r="J256" s="108">
        <f t="shared" si="34"/>
        <v>0</v>
      </c>
      <c r="K256" s="109"/>
    </row>
    <row r="257" spans="1:11" ht="33">
      <c r="A257" s="103">
        <v>91</v>
      </c>
      <c r="B257" s="104" t="s">
        <v>186</v>
      </c>
      <c r="C257" s="57" t="s">
        <v>237</v>
      </c>
      <c r="D257" s="57">
        <v>2009</v>
      </c>
      <c r="E257" s="105"/>
      <c r="F257" s="106"/>
      <c r="G257" s="105">
        <f t="shared" si="32"/>
        <v>0</v>
      </c>
      <c r="H257" s="107" t="s">
        <v>142</v>
      </c>
      <c r="I257" s="108">
        <f t="shared" si="33"/>
        <v>0</v>
      </c>
      <c r="J257" s="108">
        <f t="shared" si="34"/>
        <v>0</v>
      </c>
      <c r="K257" s="109"/>
    </row>
    <row r="258" spans="1:11" ht="33">
      <c r="A258" s="103">
        <v>92</v>
      </c>
      <c r="B258" s="104" t="s">
        <v>186</v>
      </c>
      <c r="C258" s="57" t="s">
        <v>238</v>
      </c>
      <c r="D258" s="57">
        <v>2009</v>
      </c>
      <c r="E258" s="105"/>
      <c r="F258" s="106"/>
      <c r="G258" s="105">
        <f t="shared" si="32"/>
        <v>0</v>
      </c>
      <c r="H258" s="107" t="s">
        <v>142</v>
      </c>
      <c r="I258" s="108">
        <f t="shared" si="33"/>
        <v>0</v>
      </c>
      <c r="J258" s="108">
        <f t="shared" si="34"/>
        <v>0</v>
      </c>
      <c r="K258" s="109"/>
    </row>
    <row r="259" spans="1:11" ht="33">
      <c r="A259" s="103">
        <v>93</v>
      </c>
      <c r="B259" s="104" t="s">
        <v>143</v>
      </c>
      <c r="C259" s="57" t="s">
        <v>239</v>
      </c>
      <c r="D259" s="57">
        <v>2010</v>
      </c>
      <c r="E259" s="105"/>
      <c r="F259" s="106"/>
      <c r="G259" s="105">
        <f t="shared" si="32"/>
        <v>0</v>
      </c>
      <c r="H259" s="107" t="s">
        <v>142</v>
      </c>
      <c r="I259" s="108">
        <f t="shared" si="33"/>
        <v>0</v>
      </c>
      <c r="J259" s="108">
        <f t="shared" si="34"/>
        <v>0</v>
      </c>
      <c r="K259" s="109"/>
    </row>
    <row r="260" spans="1:11" ht="33">
      <c r="A260" s="103">
        <v>94</v>
      </c>
      <c r="B260" s="104" t="s">
        <v>143</v>
      </c>
      <c r="C260" s="57" t="s">
        <v>240</v>
      </c>
      <c r="D260" s="57">
        <v>2010</v>
      </c>
      <c r="E260" s="105"/>
      <c r="F260" s="106"/>
      <c r="G260" s="105">
        <f t="shared" si="32"/>
        <v>0</v>
      </c>
      <c r="H260" s="107" t="s">
        <v>142</v>
      </c>
      <c r="I260" s="108">
        <f t="shared" si="33"/>
        <v>0</v>
      </c>
      <c r="J260" s="108">
        <f t="shared" si="34"/>
        <v>0</v>
      </c>
      <c r="K260" s="109"/>
    </row>
    <row r="261" spans="1:11" ht="33">
      <c r="A261" s="103">
        <v>95</v>
      </c>
      <c r="B261" s="104" t="s">
        <v>143</v>
      </c>
      <c r="C261" s="57" t="s">
        <v>241</v>
      </c>
      <c r="D261" s="57">
        <v>2010</v>
      </c>
      <c r="E261" s="105"/>
      <c r="F261" s="106"/>
      <c r="G261" s="105">
        <f t="shared" si="32"/>
        <v>0</v>
      </c>
      <c r="H261" s="107" t="s">
        <v>142</v>
      </c>
      <c r="I261" s="108">
        <f t="shared" si="33"/>
        <v>0</v>
      </c>
      <c r="J261" s="108">
        <f t="shared" si="34"/>
        <v>0</v>
      </c>
      <c r="K261" s="109"/>
    </row>
    <row r="262" spans="1:11" ht="33">
      <c r="A262" s="103">
        <v>96</v>
      </c>
      <c r="B262" s="104" t="s">
        <v>143</v>
      </c>
      <c r="C262" s="57" t="s">
        <v>242</v>
      </c>
      <c r="D262" s="57">
        <v>2010</v>
      </c>
      <c r="E262" s="105"/>
      <c r="F262" s="106"/>
      <c r="G262" s="105">
        <f t="shared" si="32"/>
        <v>0</v>
      </c>
      <c r="H262" s="107" t="s">
        <v>142</v>
      </c>
      <c r="I262" s="108">
        <f t="shared" si="33"/>
        <v>0</v>
      </c>
      <c r="J262" s="108">
        <f t="shared" si="34"/>
        <v>0</v>
      </c>
      <c r="K262" s="109"/>
    </row>
    <row r="263" spans="1:11" ht="33">
      <c r="A263" s="103">
        <v>97</v>
      </c>
      <c r="B263" s="104" t="s">
        <v>143</v>
      </c>
      <c r="C263" s="57" t="s">
        <v>243</v>
      </c>
      <c r="D263" s="57">
        <v>2010</v>
      </c>
      <c r="E263" s="105"/>
      <c r="F263" s="106"/>
      <c r="G263" s="105">
        <f t="shared" si="32"/>
        <v>0</v>
      </c>
      <c r="H263" s="107" t="s">
        <v>142</v>
      </c>
      <c r="I263" s="108">
        <f t="shared" si="33"/>
        <v>0</v>
      </c>
      <c r="J263" s="108">
        <f t="shared" si="34"/>
        <v>0</v>
      </c>
      <c r="K263" s="109"/>
    </row>
    <row r="264" spans="1:11" ht="33">
      <c r="A264" s="103">
        <v>98</v>
      </c>
      <c r="B264" s="104" t="s">
        <v>143</v>
      </c>
      <c r="C264" s="57" t="s">
        <v>244</v>
      </c>
      <c r="D264" s="57">
        <v>2010</v>
      </c>
      <c r="E264" s="105"/>
      <c r="F264" s="106"/>
      <c r="G264" s="105">
        <f t="shared" si="32"/>
        <v>0</v>
      </c>
      <c r="H264" s="107" t="s">
        <v>142</v>
      </c>
      <c r="I264" s="108">
        <f t="shared" si="33"/>
        <v>0</v>
      </c>
      <c r="J264" s="108">
        <f t="shared" si="34"/>
        <v>0</v>
      </c>
      <c r="K264" s="109"/>
    </row>
    <row r="265" spans="1:11" ht="33">
      <c r="A265" s="103">
        <v>99</v>
      </c>
      <c r="B265" s="104" t="s">
        <v>143</v>
      </c>
      <c r="C265" s="57" t="s">
        <v>245</v>
      </c>
      <c r="D265" s="57">
        <v>2010</v>
      </c>
      <c r="E265" s="105"/>
      <c r="F265" s="106"/>
      <c r="G265" s="105">
        <f t="shared" si="32"/>
        <v>0</v>
      </c>
      <c r="H265" s="107" t="s">
        <v>142</v>
      </c>
      <c r="I265" s="108">
        <f t="shared" si="33"/>
        <v>0</v>
      </c>
      <c r="J265" s="108">
        <f t="shared" si="34"/>
        <v>0</v>
      </c>
      <c r="K265" s="109"/>
    </row>
    <row r="266" spans="1:11" ht="33">
      <c r="A266" s="103">
        <v>100</v>
      </c>
      <c r="B266" s="104" t="s">
        <v>143</v>
      </c>
      <c r="C266" s="57" t="s">
        <v>246</v>
      </c>
      <c r="D266" s="57">
        <v>2010</v>
      </c>
      <c r="E266" s="105"/>
      <c r="F266" s="106"/>
      <c r="G266" s="105">
        <f t="shared" si="32"/>
        <v>0</v>
      </c>
      <c r="H266" s="107" t="s">
        <v>142</v>
      </c>
      <c r="I266" s="108">
        <f t="shared" si="33"/>
        <v>0</v>
      </c>
      <c r="J266" s="108">
        <f t="shared" si="34"/>
        <v>0</v>
      </c>
      <c r="K266" s="109"/>
    </row>
    <row r="267" spans="1:11" ht="33">
      <c r="A267" s="103">
        <v>101</v>
      </c>
      <c r="B267" s="104" t="s">
        <v>143</v>
      </c>
      <c r="C267" s="57" t="s">
        <v>247</v>
      </c>
      <c r="D267" s="57">
        <v>2010</v>
      </c>
      <c r="E267" s="105"/>
      <c r="F267" s="106"/>
      <c r="G267" s="105">
        <f t="shared" si="32"/>
        <v>0</v>
      </c>
      <c r="H267" s="107" t="s">
        <v>142</v>
      </c>
      <c r="I267" s="108">
        <f t="shared" si="33"/>
        <v>0</v>
      </c>
      <c r="J267" s="108">
        <f t="shared" si="34"/>
        <v>0</v>
      </c>
      <c r="K267" s="109"/>
    </row>
    <row r="268" spans="1:11" ht="33">
      <c r="A268" s="103">
        <v>102</v>
      </c>
      <c r="B268" s="104" t="s">
        <v>140</v>
      </c>
      <c r="C268" s="57" t="s">
        <v>248</v>
      </c>
      <c r="D268" s="57">
        <v>2010</v>
      </c>
      <c r="E268" s="105"/>
      <c r="F268" s="106"/>
      <c r="G268" s="105">
        <f t="shared" si="32"/>
        <v>0</v>
      </c>
      <c r="H268" s="107" t="s">
        <v>142</v>
      </c>
      <c r="I268" s="108">
        <f t="shared" si="33"/>
        <v>0</v>
      </c>
      <c r="J268" s="108">
        <f t="shared" si="34"/>
        <v>0</v>
      </c>
      <c r="K268" s="109"/>
    </row>
    <row r="269" spans="1:11" ht="33">
      <c r="A269" s="103">
        <v>103</v>
      </c>
      <c r="B269" s="104" t="s">
        <v>140</v>
      </c>
      <c r="C269" s="57" t="s">
        <v>249</v>
      </c>
      <c r="D269" s="57">
        <v>2010</v>
      </c>
      <c r="E269" s="105"/>
      <c r="F269" s="106"/>
      <c r="G269" s="105">
        <f t="shared" si="32"/>
        <v>0</v>
      </c>
      <c r="H269" s="107" t="s">
        <v>142</v>
      </c>
      <c r="I269" s="108">
        <f t="shared" si="33"/>
        <v>0</v>
      </c>
      <c r="J269" s="108">
        <f t="shared" si="34"/>
        <v>0</v>
      </c>
      <c r="K269" s="109"/>
    </row>
    <row r="270" spans="1:11" ht="33">
      <c r="A270" s="103">
        <v>104</v>
      </c>
      <c r="B270" s="104" t="s">
        <v>140</v>
      </c>
      <c r="C270" s="57" t="s">
        <v>250</v>
      </c>
      <c r="D270" s="57">
        <v>2010</v>
      </c>
      <c r="E270" s="105"/>
      <c r="F270" s="106"/>
      <c r="G270" s="105">
        <f t="shared" si="32"/>
        <v>0</v>
      </c>
      <c r="H270" s="107" t="s">
        <v>142</v>
      </c>
      <c r="I270" s="108">
        <f t="shared" si="33"/>
        <v>0</v>
      </c>
      <c r="J270" s="108">
        <f t="shared" si="34"/>
        <v>0</v>
      </c>
      <c r="K270" s="109"/>
    </row>
    <row r="271" spans="1:11" ht="33">
      <c r="A271" s="103">
        <v>105</v>
      </c>
      <c r="B271" s="104" t="s">
        <v>140</v>
      </c>
      <c r="C271" s="57" t="s">
        <v>251</v>
      </c>
      <c r="D271" s="57">
        <v>2010</v>
      </c>
      <c r="E271" s="105"/>
      <c r="F271" s="106"/>
      <c r="G271" s="105">
        <f t="shared" si="32"/>
        <v>0</v>
      </c>
      <c r="H271" s="107" t="s">
        <v>142</v>
      </c>
      <c r="I271" s="108">
        <f t="shared" si="33"/>
        <v>0</v>
      </c>
      <c r="J271" s="108">
        <f t="shared" si="34"/>
        <v>0</v>
      </c>
      <c r="K271" s="109"/>
    </row>
    <row r="272" spans="1:11" ht="33">
      <c r="A272" s="103">
        <v>106</v>
      </c>
      <c r="B272" s="104" t="s">
        <v>186</v>
      </c>
      <c r="C272" s="57" t="s">
        <v>252</v>
      </c>
      <c r="D272" s="57">
        <v>2010</v>
      </c>
      <c r="E272" s="105"/>
      <c r="F272" s="106"/>
      <c r="G272" s="105">
        <f t="shared" si="32"/>
        <v>0</v>
      </c>
      <c r="H272" s="107" t="s">
        <v>142</v>
      </c>
      <c r="I272" s="108">
        <f t="shared" si="33"/>
        <v>0</v>
      </c>
      <c r="J272" s="108">
        <f t="shared" si="34"/>
        <v>0</v>
      </c>
      <c r="K272" s="109"/>
    </row>
    <row r="273" spans="1:11" ht="33">
      <c r="A273" s="103">
        <v>107</v>
      </c>
      <c r="B273" s="104" t="s">
        <v>186</v>
      </c>
      <c r="C273" s="57" t="s">
        <v>253</v>
      </c>
      <c r="D273" s="57">
        <v>2010</v>
      </c>
      <c r="E273" s="105"/>
      <c r="F273" s="106"/>
      <c r="G273" s="105">
        <f t="shared" si="32"/>
        <v>0</v>
      </c>
      <c r="H273" s="107" t="s">
        <v>142</v>
      </c>
      <c r="I273" s="108">
        <f t="shared" si="33"/>
        <v>0</v>
      </c>
      <c r="J273" s="108">
        <f t="shared" si="34"/>
        <v>0</v>
      </c>
      <c r="K273" s="109"/>
    </row>
    <row r="274" spans="1:11" ht="33">
      <c r="A274" s="103">
        <v>108</v>
      </c>
      <c r="B274" s="104" t="s">
        <v>186</v>
      </c>
      <c r="C274" s="57" t="s">
        <v>254</v>
      </c>
      <c r="D274" s="57">
        <v>2010</v>
      </c>
      <c r="E274" s="105"/>
      <c r="F274" s="106"/>
      <c r="G274" s="105">
        <f t="shared" si="32"/>
        <v>0</v>
      </c>
      <c r="H274" s="107" t="s">
        <v>142</v>
      </c>
      <c r="I274" s="108">
        <f t="shared" si="33"/>
        <v>0</v>
      </c>
      <c r="J274" s="108">
        <f t="shared" si="34"/>
        <v>0</v>
      </c>
      <c r="K274" s="109"/>
    </row>
    <row r="275" spans="1:11" ht="33">
      <c r="A275" s="103">
        <v>109</v>
      </c>
      <c r="B275" s="104" t="s">
        <v>186</v>
      </c>
      <c r="C275" s="57" t="s">
        <v>255</v>
      </c>
      <c r="D275" s="57">
        <v>2010</v>
      </c>
      <c r="E275" s="105"/>
      <c r="F275" s="106"/>
      <c r="G275" s="105">
        <f t="shared" si="32"/>
        <v>0</v>
      </c>
      <c r="H275" s="107" t="s">
        <v>142</v>
      </c>
      <c r="I275" s="108">
        <f t="shared" si="33"/>
        <v>0</v>
      </c>
      <c r="J275" s="108">
        <f t="shared" si="34"/>
        <v>0</v>
      </c>
      <c r="K275" s="109"/>
    </row>
    <row r="276" spans="1:11" ht="33">
      <c r="A276" s="103">
        <v>110</v>
      </c>
      <c r="B276" s="104" t="s">
        <v>186</v>
      </c>
      <c r="C276" s="57" t="s">
        <v>256</v>
      </c>
      <c r="D276" s="57">
        <v>2010</v>
      </c>
      <c r="E276" s="105"/>
      <c r="F276" s="106"/>
      <c r="G276" s="105">
        <f t="shared" si="32"/>
        <v>0</v>
      </c>
      <c r="H276" s="107" t="s">
        <v>142</v>
      </c>
      <c r="I276" s="108">
        <f t="shared" si="33"/>
        <v>0</v>
      </c>
      <c r="J276" s="108">
        <f t="shared" si="34"/>
        <v>0</v>
      </c>
      <c r="K276" s="109"/>
    </row>
    <row r="277" spans="1:11" ht="33">
      <c r="A277" s="103">
        <v>111</v>
      </c>
      <c r="B277" s="104" t="s">
        <v>186</v>
      </c>
      <c r="C277" s="57" t="s">
        <v>257</v>
      </c>
      <c r="D277" s="57">
        <v>2010</v>
      </c>
      <c r="E277" s="105"/>
      <c r="F277" s="106"/>
      <c r="G277" s="105">
        <f t="shared" si="32"/>
        <v>0</v>
      </c>
      <c r="H277" s="107" t="s">
        <v>142</v>
      </c>
      <c r="I277" s="108">
        <f t="shared" si="33"/>
        <v>0</v>
      </c>
      <c r="J277" s="108">
        <f t="shared" si="34"/>
        <v>0</v>
      </c>
      <c r="K277" s="109"/>
    </row>
    <row r="278" spans="1:11" ht="33">
      <c r="A278" s="103">
        <v>112</v>
      </c>
      <c r="B278" s="104" t="s">
        <v>186</v>
      </c>
      <c r="C278" s="57" t="s">
        <v>258</v>
      </c>
      <c r="D278" s="57">
        <v>2010</v>
      </c>
      <c r="E278" s="105"/>
      <c r="F278" s="106"/>
      <c r="G278" s="105">
        <f t="shared" si="32"/>
        <v>0</v>
      </c>
      <c r="H278" s="107" t="s">
        <v>142</v>
      </c>
      <c r="I278" s="108">
        <f t="shared" si="33"/>
        <v>0</v>
      </c>
      <c r="J278" s="108">
        <f t="shared" si="34"/>
        <v>0</v>
      </c>
      <c r="K278" s="109"/>
    </row>
    <row r="279" spans="1:11" ht="33">
      <c r="A279" s="103">
        <v>113</v>
      </c>
      <c r="B279" s="104" t="s">
        <v>186</v>
      </c>
      <c r="C279" s="57" t="s">
        <v>259</v>
      </c>
      <c r="D279" s="57">
        <v>2010</v>
      </c>
      <c r="E279" s="105"/>
      <c r="F279" s="106"/>
      <c r="G279" s="105">
        <f t="shared" si="32"/>
        <v>0</v>
      </c>
      <c r="H279" s="107" t="s">
        <v>142</v>
      </c>
      <c r="I279" s="108">
        <f t="shared" si="33"/>
        <v>0</v>
      </c>
      <c r="J279" s="108">
        <f t="shared" si="34"/>
        <v>0</v>
      </c>
      <c r="K279" s="109"/>
    </row>
    <row r="280" spans="1:11" ht="33">
      <c r="A280" s="103">
        <v>114</v>
      </c>
      <c r="B280" s="104" t="s">
        <v>186</v>
      </c>
      <c r="C280" s="57" t="s">
        <v>260</v>
      </c>
      <c r="D280" s="57">
        <v>2010</v>
      </c>
      <c r="E280" s="105"/>
      <c r="F280" s="106"/>
      <c r="G280" s="105">
        <f t="shared" si="32"/>
        <v>0</v>
      </c>
      <c r="H280" s="107" t="s">
        <v>142</v>
      </c>
      <c r="I280" s="108">
        <f t="shared" si="33"/>
        <v>0</v>
      </c>
      <c r="J280" s="108">
        <f t="shared" si="34"/>
        <v>0</v>
      </c>
      <c r="K280" s="109"/>
    </row>
    <row r="281" spans="1:11" ht="33">
      <c r="A281" s="103">
        <v>115</v>
      </c>
      <c r="B281" s="104" t="s">
        <v>186</v>
      </c>
      <c r="C281" s="57" t="s">
        <v>261</v>
      </c>
      <c r="D281" s="57">
        <v>2010</v>
      </c>
      <c r="E281" s="105"/>
      <c r="F281" s="106"/>
      <c r="G281" s="105">
        <f t="shared" si="32"/>
        <v>0</v>
      </c>
      <c r="H281" s="107" t="s">
        <v>142</v>
      </c>
      <c r="I281" s="108">
        <f t="shared" si="33"/>
        <v>0</v>
      </c>
      <c r="J281" s="108">
        <f t="shared" si="34"/>
        <v>0</v>
      </c>
      <c r="K281" s="109"/>
    </row>
    <row r="282" spans="1:11" ht="33">
      <c r="A282" s="103">
        <v>116</v>
      </c>
      <c r="B282" s="104" t="s">
        <v>186</v>
      </c>
      <c r="C282" s="57" t="s">
        <v>262</v>
      </c>
      <c r="D282" s="57">
        <v>2010</v>
      </c>
      <c r="E282" s="105"/>
      <c r="F282" s="106"/>
      <c r="G282" s="105">
        <f t="shared" si="32"/>
        <v>0</v>
      </c>
      <c r="H282" s="107" t="s">
        <v>142</v>
      </c>
      <c r="I282" s="108">
        <f t="shared" si="33"/>
        <v>0</v>
      </c>
      <c r="J282" s="108">
        <f t="shared" si="34"/>
        <v>0</v>
      </c>
      <c r="K282" s="109"/>
    </row>
    <row r="283" spans="1:11" ht="33">
      <c r="A283" s="103">
        <v>117</v>
      </c>
      <c r="B283" s="104" t="s">
        <v>186</v>
      </c>
      <c r="C283" s="57" t="s">
        <v>263</v>
      </c>
      <c r="D283" s="57">
        <v>2010</v>
      </c>
      <c r="E283" s="105"/>
      <c r="F283" s="106"/>
      <c r="G283" s="105">
        <f t="shared" si="32"/>
        <v>0</v>
      </c>
      <c r="H283" s="107" t="s">
        <v>142</v>
      </c>
      <c r="I283" s="108">
        <f t="shared" si="33"/>
        <v>0</v>
      </c>
      <c r="J283" s="108">
        <f t="shared" si="34"/>
        <v>0</v>
      </c>
      <c r="K283" s="109"/>
    </row>
    <row r="284" spans="1:11" ht="33">
      <c r="A284" s="103">
        <v>118</v>
      </c>
      <c r="B284" s="104" t="s">
        <v>186</v>
      </c>
      <c r="C284" s="57" t="s">
        <v>264</v>
      </c>
      <c r="D284" s="57">
        <v>2010</v>
      </c>
      <c r="E284" s="105"/>
      <c r="F284" s="106"/>
      <c r="G284" s="105">
        <f t="shared" si="32"/>
        <v>0</v>
      </c>
      <c r="H284" s="107" t="s">
        <v>142</v>
      </c>
      <c r="I284" s="108">
        <f t="shared" si="33"/>
        <v>0</v>
      </c>
      <c r="J284" s="108">
        <f t="shared" si="34"/>
        <v>0</v>
      </c>
      <c r="K284" s="109"/>
    </row>
    <row r="285" spans="1:11" ht="33">
      <c r="A285" s="103">
        <v>119</v>
      </c>
      <c r="B285" s="104" t="s">
        <v>186</v>
      </c>
      <c r="C285" s="57" t="s">
        <v>265</v>
      </c>
      <c r="D285" s="57">
        <v>2010</v>
      </c>
      <c r="E285" s="105"/>
      <c r="F285" s="106"/>
      <c r="G285" s="105">
        <f t="shared" si="32"/>
        <v>0</v>
      </c>
      <c r="H285" s="107" t="s">
        <v>142</v>
      </c>
      <c r="I285" s="108">
        <f t="shared" si="33"/>
        <v>0</v>
      </c>
      <c r="J285" s="108">
        <f t="shared" si="34"/>
        <v>0</v>
      </c>
      <c r="K285" s="109"/>
    </row>
    <row r="286" spans="1:11" ht="33">
      <c r="A286" s="103">
        <v>120</v>
      </c>
      <c r="B286" s="104" t="s">
        <v>266</v>
      </c>
      <c r="C286" s="57" t="s">
        <v>267</v>
      </c>
      <c r="D286" s="57">
        <v>2010</v>
      </c>
      <c r="E286" s="105"/>
      <c r="F286" s="106"/>
      <c r="G286" s="105">
        <f t="shared" si="32"/>
        <v>0</v>
      </c>
      <c r="H286" s="107" t="s">
        <v>142</v>
      </c>
      <c r="I286" s="108">
        <f t="shared" si="33"/>
        <v>0</v>
      </c>
      <c r="J286" s="108">
        <f t="shared" si="34"/>
        <v>0</v>
      </c>
      <c r="K286" s="109"/>
    </row>
    <row r="287" spans="1:11" ht="33">
      <c r="A287" s="103">
        <v>121</v>
      </c>
      <c r="B287" s="104" t="s">
        <v>266</v>
      </c>
      <c r="C287" s="57" t="s">
        <v>268</v>
      </c>
      <c r="D287" s="57">
        <v>2010</v>
      </c>
      <c r="E287" s="105"/>
      <c r="F287" s="106"/>
      <c r="G287" s="105">
        <f t="shared" si="32"/>
        <v>0</v>
      </c>
      <c r="H287" s="107" t="s">
        <v>142</v>
      </c>
      <c r="I287" s="108">
        <f t="shared" si="33"/>
        <v>0</v>
      </c>
      <c r="J287" s="108">
        <f t="shared" si="34"/>
        <v>0</v>
      </c>
      <c r="K287" s="109"/>
    </row>
    <row r="288" spans="1:11" ht="33">
      <c r="A288" s="103">
        <v>122</v>
      </c>
      <c r="B288" s="104" t="s">
        <v>266</v>
      </c>
      <c r="C288" s="57" t="s">
        <v>269</v>
      </c>
      <c r="D288" s="57">
        <v>2010</v>
      </c>
      <c r="E288" s="105"/>
      <c r="F288" s="106"/>
      <c r="G288" s="105">
        <f t="shared" si="32"/>
        <v>0</v>
      </c>
      <c r="H288" s="107" t="s">
        <v>142</v>
      </c>
      <c r="I288" s="108">
        <f t="shared" si="33"/>
        <v>0</v>
      </c>
      <c r="J288" s="108">
        <f t="shared" si="34"/>
        <v>0</v>
      </c>
      <c r="K288" s="109"/>
    </row>
    <row r="289" spans="1:11" ht="33">
      <c r="A289" s="103">
        <v>123</v>
      </c>
      <c r="B289" s="104" t="s">
        <v>266</v>
      </c>
      <c r="C289" s="57" t="s">
        <v>270</v>
      </c>
      <c r="D289" s="57">
        <v>2010</v>
      </c>
      <c r="E289" s="105"/>
      <c r="F289" s="106"/>
      <c r="G289" s="105">
        <f t="shared" si="32"/>
        <v>0</v>
      </c>
      <c r="H289" s="107" t="s">
        <v>142</v>
      </c>
      <c r="I289" s="108">
        <f t="shared" si="33"/>
        <v>0</v>
      </c>
      <c r="J289" s="108">
        <f t="shared" si="34"/>
        <v>0</v>
      </c>
      <c r="K289" s="109"/>
    </row>
    <row r="290" spans="1:11" ht="33">
      <c r="A290" s="103">
        <v>124</v>
      </c>
      <c r="B290" s="104" t="s">
        <v>266</v>
      </c>
      <c r="C290" s="57" t="s">
        <v>271</v>
      </c>
      <c r="D290" s="57">
        <v>2010</v>
      </c>
      <c r="E290" s="105"/>
      <c r="F290" s="106"/>
      <c r="G290" s="105">
        <f t="shared" si="32"/>
        <v>0</v>
      </c>
      <c r="H290" s="107" t="s">
        <v>142</v>
      </c>
      <c r="I290" s="108">
        <f t="shared" si="33"/>
        <v>0</v>
      </c>
      <c r="J290" s="108">
        <f t="shared" si="34"/>
        <v>0</v>
      </c>
      <c r="K290" s="109"/>
    </row>
    <row r="291" spans="1:11" ht="33">
      <c r="A291" s="103">
        <v>125</v>
      </c>
      <c r="B291" s="104" t="s">
        <v>266</v>
      </c>
      <c r="C291" s="57" t="s">
        <v>272</v>
      </c>
      <c r="D291" s="57">
        <v>2010</v>
      </c>
      <c r="E291" s="105"/>
      <c r="F291" s="106"/>
      <c r="G291" s="105">
        <f t="shared" si="32"/>
        <v>0</v>
      </c>
      <c r="H291" s="107" t="s">
        <v>142</v>
      </c>
      <c r="I291" s="108">
        <f t="shared" si="33"/>
        <v>0</v>
      </c>
      <c r="J291" s="108">
        <f t="shared" si="34"/>
        <v>0</v>
      </c>
      <c r="K291" s="109"/>
    </row>
    <row r="292" spans="1:11" ht="33">
      <c r="A292" s="103">
        <v>126</v>
      </c>
      <c r="B292" s="104" t="s">
        <v>266</v>
      </c>
      <c r="C292" s="57" t="s">
        <v>273</v>
      </c>
      <c r="D292" s="57">
        <v>2010</v>
      </c>
      <c r="E292" s="105"/>
      <c r="F292" s="106"/>
      <c r="G292" s="105">
        <f t="shared" si="32"/>
        <v>0</v>
      </c>
      <c r="H292" s="107" t="s">
        <v>142</v>
      </c>
      <c r="I292" s="108">
        <f t="shared" si="33"/>
        <v>0</v>
      </c>
      <c r="J292" s="108">
        <f t="shared" si="34"/>
        <v>0</v>
      </c>
      <c r="K292" s="109"/>
    </row>
    <row r="293" spans="1:11" ht="33">
      <c r="A293" s="103">
        <v>127</v>
      </c>
      <c r="B293" s="104" t="s">
        <v>266</v>
      </c>
      <c r="C293" s="57" t="s">
        <v>274</v>
      </c>
      <c r="D293" s="57">
        <v>2010</v>
      </c>
      <c r="E293" s="105"/>
      <c r="F293" s="106"/>
      <c r="G293" s="105">
        <f t="shared" si="32"/>
        <v>0</v>
      </c>
      <c r="H293" s="107" t="s">
        <v>142</v>
      </c>
      <c r="I293" s="108">
        <f t="shared" si="33"/>
        <v>0</v>
      </c>
      <c r="J293" s="108">
        <f t="shared" si="34"/>
        <v>0</v>
      </c>
      <c r="K293" s="109"/>
    </row>
    <row r="294" spans="1:11" ht="33">
      <c r="A294" s="103">
        <v>128</v>
      </c>
      <c r="B294" s="104" t="s">
        <v>266</v>
      </c>
      <c r="C294" s="57" t="s">
        <v>275</v>
      </c>
      <c r="D294" s="57">
        <v>2010</v>
      </c>
      <c r="E294" s="105"/>
      <c r="F294" s="106"/>
      <c r="G294" s="105">
        <f t="shared" si="32"/>
        <v>0</v>
      </c>
      <c r="H294" s="107" t="s">
        <v>142</v>
      </c>
      <c r="I294" s="108">
        <f t="shared" si="33"/>
        <v>0</v>
      </c>
      <c r="J294" s="108">
        <f t="shared" si="34"/>
        <v>0</v>
      </c>
      <c r="K294" s="109"/>
    </row>
    <row r="295" spans="1:11" ht="33">
      <c r="A295" s="103">
        <v>129</v>
      </c>
      <c r="B295" s="104" t="s">
        <v>266</v>
      </c>
      <c r="C295" s="57" t="s">
        <v>276</v>
      </c>
      <c r="D295" s="57">
        <v>2010</v>
      </c>
      <c r="E295" s="105"/>
      <c r="F295" s="106"/>
      <c r="G295" s="105">
        <f t="shared" si="32"/>
        <v>0</v>
      </c>
      <c r="H295" s="107" t="s">
        <v>142</v>
      </c>
      <c r="I295" s="108">
        <f t="shared" si="33"/>
        <v>0</v>
      </c>
      <c r="J295" s="108">
        <f t="shared" si="34"/>
        <v>0</v>
      </c>
      <c r="K295" s="109"/>
    </row>
    <row r="296" spans="1:11" ht="33">
      <c r="A296" s="103">
        <v>130</v>
      </c>
      <c r="B296" s="104" t="s">
        <v>266</v>
      </c>
      <c r="C296" s="57" t="s">
        <v>277</v>
      </c>
      <c r="D296" s="57">
        <v>2010</v>
      </c>
      <c r="E296" s="105"/>
      <c r="F296" s="106"/>
      <c r="G296" s="105">
        <f t="shared" ref="G296:G359" si="35">E296*F296+E296</f>
        <v>0</v>
      </c>
      <c r="H296" s="107" t="s">
        <v>142</v>
      </c>
      <c r="I296" s="108">
        <f t="shared" ref="I296:I359" si="36">E296</f>
        <v>0</v>
      </c>
      <c r="J296" s="108">
        <f t="shared" ref="J296:J359" si="37">G296</f>
        <v>0</v>
      </c>
      <c r="K296" s="109"/>
    </row>
    <row r="297" spans="1:11" ht="33">
      <c r="A297" s="103">
        <v>131</v>
      </c>
      <c r="B297" s="104" t="s">
        <v>278</v>
      </c>
      <c r="C297" s="57" t="s">
        <v>279</v>
      </c>
      <c r="D297" s="57">
        <v>2010</v>
      </c>
      <c r="E297" s="105"/>
      <c r="F297" s="106"/>
      <c r="G297" s="105">
        <f t="shared" si="35"/>
        <v>0</v>
      </c>
      <c r="H297" s="107" t="s">
        <v>142</v>
      </c>
      <c r="I297" s="108">
        <f t="shared" si="36"/>
        <v>0</v>
      </c>
      <c r="J297" s="108">
        <f t="shared" si="37"/>
        <v>0</v>
      </c>
      <c r="K297" s="109"/>
    </row>
    <row r="298" spans="1:11" ht="33">
      <c r="A298" s="103">
        <v>132</v>
      </c>
      <c r="B298" s="104" t="s">
        <v>278</v>
      </c>
      <c r="C298" s="57" t="s">
        <v>280</v>
      </c>
      <c r="D298" s="57">
        <v>2010</v>
      </c>
      <c r="E298" s="105"/>
      <c r="F298" s="106"/>
      <c r="G298" s="105">
        <f t="shared" si="35"/>
        <v>0</v>
      </c>
      <c r="H298" s="107" t="s">
        <v>142</v>
      </c>
      <c r="I298" s="108">
        <f t="shared" si="36"/>
        <v>0</v>
      </c>
      <c r="J298" s="108">
        <f t="shared" si="37"/>
        <v>0</v>
      </c>
      <c r="K298" s="109"/>
    </row>
    <row r="299" spans="1:11" ht="33">
      <c r="A299" s="103">
        <v>133</v>
      </c>
      <c r="B299" s="104" t="s">
        <v>278</v>
      </c>
      <c r="C299" s="57" t="s">
        <v>281</v>
      </c>
      <c r="D299" s="57">
        <v>2010</v>
      </c>
      <c r="E299" s="105"/>
      <c r="F299" s="106"/>
      <c r="G299" s="105">
        <f t="shared" si="35"/>
        <v>0</v>
      </c>
      <c r="H299" s="107" t="s">
        <v>142</v>
      </c>
      <c r="I299" s="108">
        <f t="shared" si="36"/>
        <v>0</v>
      </c>
      <c r="J299" s="108">
        <f t="shared" si="37"/>
        <v>0</v>
      </c>
      <c r="K299" s="109"/>
    </row>
    <row r="300" spans="1:11" ht="33">
      <c r="A300" s="103">
        <v>134</v>
      </c>
      <c r="B300" s="104" t="s">
        <v>278</v>
      </c>
      <c r="C300" s="57" t="s">
        <v>282</v>
      </c>
      <c r="D300" s="57">
        <v>2010</v>
      </c>
      <c r="E300" s="105"/>
      <c r="F300" s="106"/>
      <c r="G300" s="105">
        <f t="shared" si="35"/>
        <v>0</v>
      </c>
      <c r="H300" s="107" t="s">
        <v>142</v>
      </c>
      <c r="I300" s="108">
        <f t="shared" si="36"/>
        <v>0</v>
      </c>
      <c r="J300" s="108">
        <f t="shared" si="37"/>
        <v>0</v>
      </c>
      <c r="K300" s="109"/>
    </row>
    <row r="301" spans="1:11" ht="33">
      <c r="A301" s="103">
        <v>135</v>
      </c>
      <c r="B301" s="104" t="s">
        <v>278</v>
      </c>
      <c r="C301" s="57" t="s">
        <v>283</v>
      </c>
      <c r="D301" s="57">
        <v>2010</v>
      </c>
      <c r="E301" s="105"/>
      <c r="F301" s="106"/>
      <c r="G301" s="105">
        <f t="shared" si="35"/>
        <v>0</v>
      </c>
      <c r="H301" s="107" t="s">
        <v>142</v>
      </c>
      <c r="I301" s="108">
        <f t="shared" si="36"/>
        <v>0</v>
      </c>
      <c r="J301" s="108">
        <f t="shared" si="37"/>
        <v>0</v>
      </c>
      <c r="K301" s="109"/>
    </row>
    <row r="302" spans="1:11" ht="33">
      <c r="A302" s="103">
        <v>136</v>
      </c>
      <c r="B302" s="104" t="s">
        <v>278</v>
      </c>
      <c r="C302" s="57" t="s">
        <v>284</v>
      </c>
      <c r="D302" s="57">
        <v>2010</v>
      </c>
      <c r="E302" s="105"/>
      <c r="F302" s="106"/>
      <c r="G302" s="105">
        <f t="shared" si="35"/>
        <v>0</v>
      </c>
      <c r="H302" s="107" t="s">
        <v>142</v>
      </c>
      <c r="I302" s="108">
        <f t="shared" si="36"/>
        <v>0</v>
      </c>
      <c r="J302" s="108">
        <f t="shared" si="37"/>
        <v>0</v>
      </c>
      <c r="K302" s="109"/>
    </row>
    <row r="303" spans="1:11" ht="33">
      <c r="A303" s="103">
        <v>137</v>
      </c>
      <c r="B303" s="104" t="s">
        <v>278</v>
      </c>
      <c r="C303" s="57" t="s">
        <v>285</v>
      </c>
      <c r="D303" s="57">
        <v>2010</v>
      </c>
      <c r="E303" s="105"/>
      <c r="F303" s="106"/>
      <c r="G303" s="105">
        <f t="shared" si="35"/>
        <v>0</v>
      </c>
      <c r="H303" s="107" t="s">
        <v>142</v>
      </c>
      <c r="I303" s="108">
        <f t="shared" si="36"/>
        <v>0</v>
      </c>
      <c r="J303" s="108">
        <f t="shared" si="37"/>
        <v>0</v>
      </c>
      <c r="K303" s="109"/>
    </row>
    <row r="304" spans="1:11" ht="33">
      <c r="A304" s="103">
        <v>138</v>
      </c>
      <c r="B304" s="104" t="s">
        <v>278</v>
      </c>
      <c r="C304" s="57" t="s">
        <v>286</v>
      </c>
      <c r="D304" s="57">
        <v>2010</v>
      </c>
      <c r="E304" s="105"/>
      <c r="F304" s="106"/>
      <c r="G304" s="105">
        <f t="shared" si="35"/>
        <v>0</v>
      </c>
      <c r="H304" s="107" t="s">
        <v>142</v>
      </c>
      <c r="I304" s="108">
        <f t="shared" si="36"/>
        <v>0</v>
      </c>
      <c r="J304" s="108">
        <f t="shared" si="37"/>
        <v>0</v>
      </c>
      <c r="K304" s="109"/>
    </row>
    <row r="305" spans="1:11" ht="33">
      <c r="A305" s="103">
        <v>139</v>
      </c>
      <c r="B305" s="104" t="s">
        <v>278</v>
      </c>
      <c r="C305" s="57" t="s">
        <v>287</v>
      </c>
      <c r="D305" s="57">
        <v>2010</v>
      </c>
      <c r="E305" s="105"/>
      <c r="F305" s="106"/>
      <c r="G305" s="105">
        <f t="shared" si="35"/>
        <v>0</v>
      </c>
      <c r="H305" s="107" t="s">
        <v>142</v>
      </c>
      <c r="I305" s="108">
        <f t="shared" si="36"/>
        <v>0</v>
      </c>
      <c r="J305" s="108">
        <f t="shared" si="37"/>
        <v>0</v>
      </c>
      <c r="K305" s="109"/>
    </row>
    <row r="306" spans="1:11" ht="33">
      <c r="A306" s="103">
        <v>140</v>
      </c>
      <c r="B306" s="104" t="s">
        <v>278</v>
      </c>
      <c r="C306" s="57" t="s">
        <v>288</v>
      </c>
      <c r="D306" s="57">
        <v>2010</v>
      </c>
      <c r="E306" s="105"/>
      <c r="F306" s="106"/>
      <c r="G306" s="105">
        <f t="shared" si="35"/>
        <v>0</v>
      </c>
      <c r="H306" s="107" t="s">
        <v>142</v>
      </c>
      <c r="I306" s="108">
        <f t="shared" si="36"/>
        <v>0</v>
      </c>
      <c r="J306" s="108">
        <f t="shared" si="37"/>
        <v>0</v>
      </c>
      <c r="K306" s="109"/>
    </row>
    <row r="307" spans="1:11" ht="33">
      <c r="A307" s="103">
        <v>141</v>
      </c>
      <c r="B307" s="104" t="s">
        <v>278</v>
      </c>
      <c r="C307" s="57" t="s">
        <v>289</v>
      </c>
      <c r="D307" s="57">
        <v>2010</v>
      </c>
      <c r="E307" s="105"/>
      <c r="F307" s="106"/>
      <c r="G307" s="105">
        <f t="shared" si="35"/>
        <v>0</v>
      </c>
      <c r="H307" s="107" t="s">
        <v>142</v>
      </c>
      <c r="I307" s="108">
        <f t="shared" si="36"/>
        <v>0</v>
      </c>
      <c r="J307" s="108">
        <f t="shared" si="37"/>
        <v>0</v>
      </c>
      <c r="K307" s="109"/>
    </row>
    <row r="308" spans="1:11" ht="33">
      <c r="A308" s="103">
        <v>142</v>
      </c>
      <c r="B308" s="104" t="s">
        <v>278</v>
      </c>
      <c r="C308" s="57" t="s">
        <v>290</v>
      </c>
      <c r="D308" s="57">
        <v>2010</v>
      </c>
      <c r="E308" s="105"/>
      <c r="F308" s="106"/>
      <c r="G308" s="105">
        <f t="shared" si="35"/>
        <v>0</v>
      </c>
      <c r="H308" s="107" t="s">
        <v>142</v>
      </c>
      <c r="I308" s="108">
        <f t="shared" si="36"/>
        <v>0</v>
      </c>
      <c r="J308" s="108">
        <f t="shared" si="37"/>
        <v>0</v>
      </c>
      <c r="K308" s="109"/>
    </row>
    <row r="309" spans="1:11" ht="33">
      <c r="A309" s="103">
        <v>143</v>
      </c>
      <c r="B309" s="104" t="s">
        <v>291</v>
      </c>
      <c r="C309" s="57" t="s">
        <v>292</v>
      </c>
      <c r="D309" s="57">
        <v>2010</v>
      </c>
      <c r="E309" s="105"/>
      <c r="F309" s="106"/>
      <c r="G309" s="105">
        <f t="shared" si="35"/>
        <v>0</v>
      </c>
      <c r="H309" s="107" t="s">
        <v>142</v>
      </c>
      <c r="I309" s="108">
        <f t="shared" si="36"/>
        <v>0</v>
      </c>
      <c r="J309" s="108">
        <f t="shared" si="37"/>
        <v>0</v>
      </c>
      <c r="K309" s="109"/>
    </row>
    <row r="310" spans="1:11" ht="33">
      <c r="A310" s="103">
        <v>144</v>
      </c>
      <c r="B310" s="104" t="s">
        <v>291</v>
      </c>
      <c r="C310" s="57" t="s">
        <v>293</v>
      </c>
      <c r="D310" s="57">
        <v>2010</v>
      </c>
      <c r="E310" s="105"/>
      <c r="F310" s="106"/>
      <c r="G310" s="105">
        <f t="shared" si="35"/>
        <v>0</v>
      </c>
      <c r="H310" s="107" t="s">
        <v>142</v>
      </c>
      <c r="I310" s="108">
        <f t="shared" si="36"/>
        <v>0</v>
      </c>
      <c r="J310" s="108">
        <f t="shared" si="37"/>
        <v>0</v>
      </c>
      <c r="K310" s="109"/>
    </row>
    <row r="311" spans="1:11" ht="33">
      <c r="A311" s="103">
        <v>145</v>
      </c>
      <c r="B311" s="104" t="s">
        <v>291</v>
      </c>
      <c r="C311" s="57" t="s">
        <v>294</v>
      </c>
      <c r="D311" s="57">
        <v>2010</v>
      </c>
      <c r="E311" s="105"/>
      <c r="F311" s="106"/>
      <c r="G311" s="105">
        <f t="shared" si="35"/>
        <v>0</v>
      </c>
      <c r="H311" s="107" t="s">
        <v>142</v>
      </c>
      <c r="I311" s="108">
        <f t="shared" si="36"/>
        <v>0</v>
      </c>
      <c r="J311" s="108">
        <f t="shared" si="37"/>
        <v>0</v>
      </c>
      <c r="K311" s="109"/>
    </row>
    <row r="312" spans="1:11" ht="33">
      <c r="A312" s="103">
        <v>146</v>
      </c>
      <c r="B312" s="104" t="s">
        <v>291</v>
      </c>
      <c r="C312" s="57" t="s">
        <v>295</v>
      </c>
      <c r="D312" s="57">
        <v>2010</v>
      </c>
      <c r="E312" s="105"/>
      <c r="F312" s="106"/>
      <c r="G312" s="105">
        <f t="shared" si="35"/>
        <v>0</v>
      </c>
      <c r="H312" s="107" t="s">
        <v>142</v>
      </c>
      <c r="I312" s="108">
        <f t="shared" si="36"/>
        <v>0</v>
      </c>
      <c r="J312" s="108">
        <f t="shared" si="37"/>
        <v>0</v>
      </c>
      <c r="K312" s="109"/>
    </row>
    <row r="313" spans="1:11" ht="33">
      <c r="A313" s="103">
        <v>147</v>
      </c>
      <c r="B313" s="104" t="s">
        <v>291</v>
      </c>
      <c r="C313" s="57" t="s">
        <v>296</v>
      </c>
      <c r="D313" s="57">
        <v>2010</v>
      </c>
      <c r="E313" s="105"/>
      <c r="F313" s="106"/>
      <c r="G313" s="105">
        <f t="shared" si="35"/>
        <v>0</v>
      </c>
      <c r="H313" s="107" t="s">
        <v>142</v>
      </c>
      <c r="I313" s="108">
        <f t="shared" si="36"/>
        <v>0</v>
      </c>
      <c r="J313" s="108">
        <f t="shared" si="37"/>
        <v>0</v>
      </c>
      <c r="K313" s="109"/>
    </row>
    <row r="314" spans="1:11" ht="33">
      <c r="A314" s="103">
        <v>148</v>
      </c>
      <c r="B314" s="104" t="s">
        <v>291</v>
      </c>
      <c r="C314" s="57" t="s">
        <v>297</v>
      </c>
      <c r="D314" s="57">
        <v>2010</v>
      </c>
      <c r="E314" s="105"/>
      <c r="F314" s="106"/>
      <c r="G314" s="105">
        <f t="shared" si="35"/>
        <v>0</v>
      </c>
      <c r="H314" s="107" t="s">
        <v>142</v>
      </c>
      <c r="I314" s="108">
        <f t="shared" si="36"/>
        <v>0</v>
      </c>
      <c r="J314" s="108">
        <f t="shared" si="37"/>
        <v>0</v>
      </c>
      <c r="K314" s="109"/>
    </row>
    <row r="315" spans="1:11" ht="33">
      <c r="A315" s="103">
        <v>149</v>
      </c>
      <c r="B315" s="104" t="s">
        <v>291</v>
      </c>
      <c r="C315" s="57" t="s">
        <v>298</v>
      </c>
      <c r="D315" s="57">
        <v>2010</v>
      </c>
      <c r="E315" s="105"/>
      <c r="F315" s="106"/>
      <c r="G315" s="105">
        <f t="shared" si="35"/>
        <v>0</v>
      </c>
      <c r="H315" s="107" t="s">
        <v>142</v>
      </c>
      <c r="I315" s="108">
        <f t="shared" si="36"/>
        <v>0</v>
      </c>
      <c r="J315" s="108">
        <f t="shared" si="37"/>
        <v>0</v>
      </c>
      <c r="K315" s="109"/>
    </row>
    <row r="316" spans="1:11" ht="33">
      <c r="A316" s="103">
        <v>150</v>
      </c>
      <c r="B316" s="104" t="s">
        <v>291</v>
      </c>
      <c r="C316" s="57" t="s">
        <v>299</v>
      </c>
      <c r="D316" s="57">
        <v>2010</v>
      </c>
      <c r="E316" s="105"/>
      <c r="F316" s="106"/>
      <c r="G316" s="105">
        <f t="shared" si="35"/>
        <v>0</v>
      </c>
      <c r="H316" s="107" t="s">
        <v>142</v>
      </c>
      <c r="I316" s="108">
        <f t="shared" si="36"/>
        <v>0</v>
      </c>
      <c r="J316" s="108">
        <f t="shared" si="37"/>
        <v>0</v>
      </c>
      <c r="K316" s="109"/>
    </row>
    <row r="317" spans="1:11" ht="33">
      <c r="A317" s="103">
        <v>151</v>
      </c>
      <c r="B317" s="104" t="s">
        <v>291</v>
      </c>
      <c r="C317" s="57" t="s">
        <v>300</v>
      </c>
      <c r="D317" s="57">
        <v>2010</v>
      </c>
      <c r="E317" s="105"/>
      <c r="F317" s="106"/>
      <c r="G317" s="105">
        <f t="shared" si="35"/>
        <v>0</v>
      </c>
      <c r="H317" s="107" t="s">
        <v>142</v>
      </c>
      <c r="I317" s="108">
        <f t="shared" si="36"/>
        <v>0</v>
      </c>
      <c r="J317" s="108">
        <f t="shared" si="37"/>
        <v>0</v>
      </c>
      <c r="K317" s="109"/>
    </row>
    <row r="318" spans="1:11" ht="33">
      <c r="A318" s="103">
        <v>152</v>
      </c>
      <c r="B318" s="104" t="s">
        <v>291</v>
      </c>
      <c r="C318" s="57" t="s">
        <v>301</v>
      </c>
      <c r="D318" s="57">
        <v>2010</v>
      </c>
      <c r="E318" s="105"/>
      <c r="F318" s="106"/>
      <c r="G318" s="105">
        <f t="shared" si="35"/>
        <v>0</v>
      </c>
      <c r="H318" s="107" t="s">
        <v>142</v>
      </c>
      <c r="I318" s="108">
        <f t="shared" si="36"/>
        <v>0</v>
      </c>
      <c r="J318" s="108">
        <f t="shared" si="37"/>
        <v>0</v>
      </c>
      <c r="K318" s="109"/>
    </row>
    <row r="319" spans="1:11" ht="33">
      <c r="A319" s="103">
        <v>153</v>
      </c>
      <c r="B319" s="104" t="s">
        <v>291</v>
      </c>
      <c r="C319" s="57" t="s">
        <v>302</v>
      </c>
      <c r="D319" s="57">
        <v>2010</v>
      </c>
      <c r="E319" s="105"/>
      <c r="F319" s="106"/>
      <c r="G319" s="105">
        <f t="shared" si="35"/>
        <v>0</v>
      </c>
      <c r="H319" s="107" t="s">
        <v>142</v>
      </c>
      <c r="I319" s="108">
        <f t="shared" si="36"/>
        <v>0</v>
      </c>
      <c r="J319" s="108">
        <f t="shared" si="37"/>
        <v>0</v>
      </c>
      <c r="K319" s="109"/>
    </row>
    <row r="320" spans="1:11" ht="33">
      <c r="A320" s="103">
        <v>154</v>
      </c>
      <c r="B320" s="104" t="s">
        <v>291</v>
      </c>
      <c r="C320" s="57" t="s">
        <v>303</v>
      </c>
      <c r="D320" s="57">
        <v>2010</v>
      </c>
      <c r="E320" s="105"/>
      <c r="F320" s="106"/>
      <c r="G320" s="105">
        <f t="shared" si="35"/>
        <v>0</v>
      </c>
      <c r="H320" s="107" t="s">
        <v>142</v>
      </c>
      <c r="I320" s="108">
        <f t="shared" si="36"/>
        <v>0</v>
      </c>
      <c r="J320" s="108">
        <f t="shared" si="37"/>
        <v>0</v>
      </c>
      <c r="K320" s="109"/>
    </row>
    <row r="321" spans="1:11" ht="33">
      <c r="A321" s="103">
        <v>155</v>
      </c>
      <c r="B321" s="104" t="s">
        <v>186</v>
      </c>
      <c r="C321" s="57" t="s">
        <v>304</v>
      </c>
      <c r="D321" s="57">
        <v>2010</v>
      </c>
      <c r="E321" s="105"/>
      <c r="F321" s="106"/>
      <c r="G321" s="105">
        <f t="shared" si="35"/>
        <v>0</v>
      </c>
      <c r="H321" s="107" t="s">
        <v>142</v>
      </c>
      <c r="I321" s="108">
        <f t="shared" si="36"/>
        <v>0</v>
      </c>
      <c r="J321" s="108">
        <f t="shared" si="37"/>
        <v>0</v>
      </c>
      <c r="K321" s="109"/>
    </row>
    <row r="322" spans="1:11" ht="33">
      <c r="A322" s="103">
        <v>156</v>
      </c>
      <c r="B322" s="104" t="s">
        <v>186</v>
      </c>
      <c r="C322" s="57" t="s">
        <v>305</v>
      </c>
      <c r="D322" s="57">
        <v>2010</v>
      </c>
      <c r="E322" s="105"/>
      <c r="F322" s="106"/>
      <c r="G322" s="105">
        <f t="shared" si="35"/>
        <v>0</v>
      </c>
      <c r="H322" s="107" t="s">
        <v>142</v>
      </c>
      <c r="I322" s="108">
        <f t="shared" si="36"/>
        <v>0</v>
      </c>
      <c r="J322" s="108">
        <f t="shared" si="37"/>
        <v>0</v>
      </c>
      <c r="K322" s="109"/>
    </row>
    <row r="323" spans="1:11" ht="33">
      <c r="A323" s="103">
        <v>157</v>
      </c>
      <c r="B323" s="104" t="s">
        <v>186</v>
      </c>
      <c r="C323" s="57" t="s">
        <v>306</v>
      </c>
      <c r="D323" s="57">
        <v>2010</v>
      </c>
      <c r="E323" s="105"/>
      <c r="F323" s="106"/>
      <c r="G323" s="105">
        <f t="shared" si="35"/>
        <v>0</v>
      </c>
      <c r="H323" s="107" t="s">
        <v>142</v>
      </c>
      <c r="I323" s="108">
        <f t="shared" si="36"/>
        <v>0</v>
      </c>
      <c r="J323" s="108">
        <f t="shared" si="37"/>
        <v>0</v>
      </c>
      <c r="K323" s="109"/>
    </row>
    <row r="324" spans="1:11" ht="33">
      <c r="A324" s="103">
        <v>158</v>
      </c>
      <c r="B324" s="104" t="s">
        <v>186</v>
      </c>
      <c r="C324" s="57" t="s">
        <v>307</v>
      </c>
      <c r="D324" s="57">
        <v>2010</v>
      </c>
      <c r="E324" s="105"/>
      <c r="F324" s="106"/>
      <c r="G324" s="105">
        <f t="shared" si="35"/>
        <v>0</v>
      </c>
      <c r="H324" s="107" t="s">
        <v>142</v>
      </c>
      <c r="I324" s="108">
        <f t="shared" si="36"/>
        <v>0</v>
      </c>
      <c r="J324" s="108">
        <f t="shared" si="37"/>
        <v>0</v>
      </c>
      <c r="K324" s="109"/>
    </row>
    <row r="325" spans="1:11" ht="33">
      <c r="A325" s="103">
        <v>159</v>
      </c>
      <c r="B325" s="104" t="s">
        <v>186</v>
      </c>
      <c r="C325" s="57" t="s">
        <v>308</v>
      </c>
      <c r="D325" s="57">
        <v>2010</v>
      </c>
      <c r="E325" s="105"/>
      <c r="F325" s="106"/>
      <c r="G325" s="105">
        <f t="shared" si="35"/>
        <v>0</v>
      </c>
      <c r="H325" s="107" t="s">
        <v>142</v>
      </c>
      <c r="I325" s="108">
        <f t="shared" si="36"/>
        <v>0</v>
      </c>
      <c r="J325" s="108">
        <f t="shared" si="37"/>
        <v>0</v>
      </c>
      <c r="K325" s="109"/>
    </row>
    <row r="326" spans="1:11" ht="33">
      <c r="A326" s="103">
        <v>160</v>
      </c>
      <c r="B326" s="104" t="s">
        <v>186</v>
      </c>
      <c r="C326" s="57" t="s">
        <v>309</v>
      </c>
      <c r="D326" s="57">
        <v>2010</v>
      </c>
      <c r="E326" s="105"/>
      <c r="F326" s="106"/>
      <c r="G326" s="105">
        <f t="shared" si="35"/>
        <v>0</v>
      </c>
      <c r="H326" s="107" t="s">
        <v>142</v>
      </c>
      <c r="I326" s="108">
        <f t="shared" si="36"/>
        <v>0</v>
      </c>
      <c r="J326" s="108">
        <f t="shared" si="37"/>
        <v>0</v>
      </c>
      <c r="K326" s="109"/>
    </row>
    <row r="327" spans="1:11" ht="33">
      <c r="A327" s="103">
        <v>161</v>
      </c>
      <c r="B327" s="104" t="s">
        <v>186</v>
      </c>
      <c r="C327" s="57" t="s">
        <v>310</v>
      </c>
      <c r="D327" s="57">
        <v>2010</v>
      </c>
      <c r="E327" s="105"/>
      <c r="F327" s="106"/>
      <c r="G327" s="105">
        <f t="shared" si="35"/>
        <v>0</v>
      </c>
      <c r="H327" s="107" t="s">
        <v>142</v>
      </c>
      <c r="I327" s="108">
        <f t="shared" si="36"/>
        <v>0</v>
      </c>
      <c r="J327" s="108">
        <f t="shared" si="37"/>
        <v>0</v>
      </c>
      <c r="K327" s="109"/>
    </row>
    <row r="328" spans="1:11" ht="33">
      <c r="A328" s="103">
        <v>162</v>
      </c>
      <c r="B328" s="104" t="s">
        <v>186</v>
      </c>
      <c r="C328" s="57" t="s">
        <v>311</v>
      </c>
      <c r="D328" s="57">
        <v>2010</v>
      </c>
      <c r="E328" s="105"/>
      <c r="F328" s="106"/>
      <c r="G328" s="105">
        <f t="shared" si="35"/>
        <v>0</v>
      </c>
      <c r="H328" s="107" t="s">
        <v>142</v>
      </c>
      <c r="I328" s="108">
        <f t="shared" si="36"/>
        <v>0</v>
      </c>
      <c r="J328" s="108">
        <f t="shared" si="37"/>
        <v>0</v>
      </c>
      <c r="K328" s="109"/>
    </row>
    <row r="329" spans="1:11" ht="33">
      <c r="A329" s="103">
        <v>163</v>
      </c>
      <c r="B329" s="104" t="s">
        <v>186</v>
      </c>
      <c r="C329" s="57" t="s">
        <v>312</v>
      </c>
      <c r="D329" s="57">
        <v>2010</v>
      </c>
      <c r="E329" s="105"/>
      <c r="F329" s="106"/>
      <c r="G329" s="105">
        <f t="shared" si="35"/>
        <v>0</v>
      </c>
      <c r="H329" s="107" t="s">
        <v>142</v>
      </c>
      <c r="I329" s="108">
        <f t="shared" si="36"/>
        <v>0</v>
      </c>
      <c r="J329" s="108">
        <f t="shared" si="37"/>
        <v>0</v>
      </c>
      <c r="K329" s="109"/>
    </row>
    <row r="330" spans="1:11" ht="33">
      <c r="A330" s="103">
        <v>164</v>
      </c>
      <c r="B330" s="104" t="s">
        <v>186</v>
      </c>
      <c r="C330" s="57" t="s">
        <v>313</v>
      </c>
      <c r="D330" s="57">
        <v>2010</v>
      </c>
      <c r="E330" s="105"/>
      <c r="F330" s="106"/>
      <c r="G330" s="105">
        <f t="shared" si="35"/>
        <v>0</v>
      </c>
      <c r="H330" s="107" t="s">
        <v>142</v>
      </c>
      <c r="I330" s="108">
        <f t="shared" si="36"/>
        <v>0</v>
      </c>
      <c r="J330" s="108">
        <f t="shared" si="37"/>
        <v>0</v>
      </c>
      <c r="K330" s="109"/>
    </row>
    <row r="331" spans="1:11" ht="33">
      <c r="A331" s="103">
        <v>165</v>
      </c>
      <c r="B331" s="104" t="s">
        <v>186</v>
      </c>
      <c r="C331" s="57" t="s">
        <v>314</v>
      </c>
      <c r="D331" s="57">
        <v>2010</v>
      </c>
      <c r="E331" s="105"/>
      <c r="F331" s="106"/>
      <c r="G331" s="105">
        <f t="shared" si="35"/>
        <v>0</v>
      </c>
      <c r="H331" s="107" t="s">
        <v>142</v>
      </c>
      <c r="I331" s="108">
        <f t="shared" si="36"/>
        <v>0</v>
      </c>
      <c r="J331" s="108">
        <f t="shared" si="37"/>
        <v>0</v>
      </c>
      <c r="K331" s="109"/>
    </row>
    <row r="332" spans="1:11" ht="33">
      <c r="A332" s="103">
        <v>166</v>
      </c>
      <c r="B332" s="104" t="s">
        <v>186</v>
      </c>
      <c r="C332" s="57" t="s">
        <v>315</v>
      </c>
      <c r="D332" s="57">
        <v>2010</v>
      </c>
      <c r="E332" s="105"/>
      <c r="F332" s="106"/>
      <c r="G332" s="105">
        <f t="shared" si="35"/>
        <v>0</v>
      </c>
      <c r="H332" s="107" t="s">
        <v>142</v>
      </c>
      <c r="I332" s="108">
        <f t="shared" si="36"/>
        <v>0</v>
      </c>
      <c r="J332" s="108">
        <f t="shared" si="37"/>
        <v>0</v>
      </c>
      <c r="K332" s="109"/>
    </row>
    <row r="333" spans="1:11" ht="33">
      <c r="A333" s="103">
        <v>167</v>
      </c>
      <c r="B333" s="104" t="s">
        <v>186</v>
      </c>
      <c r="C333" s="57">
        <v>33995</v>
      </c>
      <c r="D333" s="57">
        <v>2010</v>
      </c>
      <c r="E333" s="105"/>
      <c r="F333" s="106"/>
      <c r="G333" s="105">
        <f t="shared" si="35"/>
        <v>0</v>
      </c>
      <c r="H333" s="107" t="s">
        <v>142</v>
      </c>
      <c r="I333" s="108">
        <f t="shared" si="36"/>
        <v>0</v>
      </c>
      <c r="J333" s="108">
        <f t="shared" si="37"/>
        <v>0</v>
      </c>
      <c r="K333" s="109"/>
    </row>
    <row r="334" spans="1:11" ht="33">
      <c r="A334" s="103">
        <v>168</v>
      </c>
      <c r="B334" s="104" t="s">
        <v>186</v>
      </c>
      <c r="C334" s="57" t="s">
        <v>316</v>
      </c>
      <c r="D334" s="57">
        <v>2010</v>
      </c>
      <c r="E334" s="105"/>
      <c r="F334" s="106"/>
      <c r="G334" s="105">
        <f t="shared" si="35"/>
        <v>0</v>
      </c>
      <c r="H334" s="107" t="s">
        <v>142</v>
      </c>
      <c r="I334" s="108">
        <f t="shared" si="36"/>
        <v>0</v>
      </c>
      <c r="J334" s="108">
        <f t="shared" si="37"/>
        <v>0</v>
      </c>
      <c r="K334" s="109"/>
    </row>
    <row r="335" spans="1:11" ht="33">
      <c r="A335" s="103">
        <v>169</v>
      </c>
      <c r="B335" s="104" t="s">
        <v>186</v>
      </c>
      <c r="C335" s="57" t="s">
        <v>317</v>
      </c>
      <c r="D335" s="57">
        <v>2010</v>
      </c>
      <c r="E335" s="105"/>
      <c r="F335" s="106"/>
      <c r="G335" s="105">
        <f t="shared" si="35"/>
        <v>0</v>
      </c>
      <c r="H335" s="107" t="s">
        <v>142</v>
      </c>
      <c r="I335" s="108">
        <f t="shared" si="36"/>
        <v>0</v>
      </c>
      <c r="J335" s="108">
        <f t="shared" si="37"/>
        <v>0</v>
      </c>
      <c r="K335" s="109"/>
    </row>
    <row r="336" spans="1:11" ht="33">
      <c r="A336" s="103">
        <v>170</v>
      </c>
      <c r="B336" s="104" t="s">
        <v>186</v>
      </c>
      <c r="C336" s="57" t="s">
        <v>318</v>
      </c>
      <c r="D336" s="57">
        <v>2010</v>
      </c>
      <c r="E336" s="105"/>
      <c r="F336" s="106"/>
      <c r="G336" s="105">
        <f t="shared" si="35"/>
        <v>0</v>
      </c>
      <c r="H336" s="107" t="s">
        <v>142</v>
      </c>
      <c r="I336" s="108">
        <f t="shared" si="36"/>
        <v>0</v>
      </c>
      <c r="J336" s="108">
        <f t="shared" si="37"/>
        <v>0</v>
      </c>
      <c r="K336" s="109"/>
    </row>
    <row r="337" spans="1:11" ht="33">
      <c r="A337" s="103">
        <v>171</v>
      </c>
      <c r="B337" s="104" t="s">
        <v>186</v>
      </c>
      <c r="C337" s="57" t="s">
        <v>319</v>
      </c>
      <c r="D337" s="57">
        <v>2010</v>
      </c>
      <c r="E337" s="105"/>
      <c r="F337" s="106"/>
      <c r="G337" s="105">
        <f t="shared" si="35"/>
        <v>0</v>
      </c>
      <c r="H337" s="107" t="s">
        <v>142</v>
      </c>
      <c r="I337" s="108">
        <f t="shared" si="36"/>
        <v>0</v>
      </c>
      <c r="J337" s="108">
        <f t="shared" si="37"/>
        <v>0</v>
      </c>
      <c r="K337" s="109"/>
    </row>
    <row r="338" spans="1:11" ht="33">
      <c r="A338" s="103">
        <v>172</v>
      </c>
      <c r="B338" s="104" t="s">
        <v>186</v>
      </c>
      <c r="C338" s="57" t="s">
        <v>320</v>
      </c>
      <c r="D338" s="57">
        <v>2010</v>
      </c>
      <c r="E338" s="105"/>
      <c r="F338" s="106"/>
      <c r="G338" s="105">
        <f t="shared" si="35"/>
        <v>0</v>
      </c>
      <c r="H338" s="107" t="s">
        <v>142</v>
      </c>
      <c r="I338" s="108">
        <f t="shared" si="36"/>
        <v>0</v>
      </c>
      <c r="J338" s="108">
        <f t="shared" si="37"/>
        <v>0</v>
      </c>
      <c r="K338" s="109"/>
    </row>
    <row r="339" spans="1:11" ht="33">
      <c r="A339" s="103">
        <v>173</v>
      </c>
      <c r="B339" s="104" t="s">
        <v>186</v>
      </c>
      <c r="C339" s="57" t="s">
        <v>321</v>
      </c>
      <c r="D339" s="57">
        <v>2010</v>
      </c>
      <c r="E339" s="105"/>
      <c r="F339" s="106"/>
      <c r="G339" s="105">
        <f t="shared" si="35"/>
        <v>0</v>
      </c>
      <c r="H339" s="107" t="s">
        <v>142</v>
      </c>
      <c r="I339" s="108">
        <f t="shared" si="36"/>
        <v>0</v>
      </c>
      <c r="J339" s="108">
        <f t="shared" si="37"/>
        <v>0</v>
      </c>
      <c r="K339" s="109"/>
    </row>
    <row r="340" spans="1:11" ht="33">
      <c r="A340" s="103">
        <v>174</v>
      </c>
      <c r="B340" s="104" t="s">
        <v>186</v>
      </c>
      <c r="C340" s="57" t="s">
        <v>322</v>
      </c>
      <c r="D340" s="57">
        <v>2010</v>
      </c>
      <c r="E340" s="105"/>
      <c r="F340" s="106"/>
      <c r="G340" s="105">
        <f t="shared" si="35"/>
        <v>0</v>
      </c>
      <c r="H340" s="107" t="s">
        <v>142</v>
      </c>
      <c r="I340" s="108">
        <f t="shared" si="36"/>
        <v>0</v>
      </c>
      <c r="J340" s="108">
        <f t="shared" si="37"/>
        <v>0</v>
      </c>
      <c r="K340" s="109"/>
    </row>
    <row r="341" spans="1:11" ht="33">
      <c r="A341" s="103">
        <v>175</v>
      </c>
      <c r="B341" s="104" t="s">
        <v>186</v>
      </c>
      <c r="C341" s="57" t="s">
        <v>323</v>
      </c>
      <c r="D341" s="57">
        <v>2010</v>
      </c>
      <c r="E341" s="105"/>
      <c r="F341" s="106"/>
      <c r="G341" s="105">
        <f t="shared" si="35"/>
        <v>0</v>
      </c>
      <c r="H341" s="107" t="s">
        <v>142</v>
      </c>
      <c r="I341" s="108">
        <f t="shared" si="36"/>
        <v>0</v>
      </c>
      <c r="J341" s="108">
        <f t="shared" si="37"/>
        <v>0</v>
      </c>
      <c r="K341" s="109"/>
    </row>
    <row r="342" spans="1:11" ht="33">
      <c r="A342" s="103">
        <v>176</v>
      </c>
      <c r="B342" s="104" t="s">
        <v>186</v>
      </c>
      <c r="C342" s="57" t="s">
        <v>324</v>
      </c>
      <c r="D342" s="57">
        <v>2010</v>
      </c>
      <c r="E342" s="105"/>
      <c r="F342" s="106"/>
      <c r="G342" s="105">
        <f t="shared" si="35"/>
        <v>0</v>
      </c>
      <c r="H342" s="107" t="s">
        <v>142</v>
      </c>
      <c r="I342" s="108">
        <f t="shared" si="36"/>
        <v>0</v>
      </c>
      <c r="J342" s="108">
        <f t="shared" si="37"/>
        <v>0</v>
      </c>
      <c r="K342" s="109"/>
    </row>
    <row r="343" spans="1:11" ht="33">
      <c r="A343" s="103">
        <v>177</v>
      </c>
      <c r="B343" s="104" t="s">
        <v>186</v>
      </c>
      <c r="C343" s="57" t="s">
        <v>325</v>
      </c>
      <c r="D343" s="57">
        <v>2010</v>
      </c>
      <c r="E343" s="105"/>
      <c r="F343" s="106"/>
      <c r="G343" s="105">
        <f t="shared" si="35"/>
        <v>0</v>
      </c>
      <c r="H343" s="107" t="s">
        <v>142</v>
      </c>
      <c r="I343" s="108">
        <f t="shared" si="36"/>
        <v>0</v>
      </c>
      <c r="J343" s="108">
        <f t="shared" si="37"/>
        <v>0</v>
      </c>
      <c r="K343" s="109"/>
    </row>
    <row r="344" spans="1:11" ht="33">
      <c r="A344" s="103">
        <v>178</v>
      </c>
      <c r="B344" s="104" t="s">
        <v>186</v>
      </c>
      <c r="C344" s="57" t="s">
        <v>326</v>
      </c>
      <c r="D344" s="57">
        <v>2010</v>
      </c>
      <c r="E344" s="105"/>
      <c r="F344" s="106"/>
      <c r="G344" s="105">
        <f t="shared" si="35"/>
        <v>0</v>
      </c>
      <c r="H344" s="107" t="s">
        <v>142</v>
      </c>
      <c r="I344" s="108">
        <f t="shared" si="36"/>
        <v>0</v>
      </c>
      <c r="J344" s="108">
        <f t="shared" si="37"/>
        <v>0</v>
      </c>
      <c r="K344" s="109"/>
    </row>
    <row r="345" spans="1:11" ht="33">
      <c r="A345" s="103">
        <v>179</v>
      </c>
      <c r="B345" s="104" t="s">
        <v>186</v>
      </c>
      <c r="C345" s="57" t="s">
        <v>327</v>
      </c>
      <c r="D345" s="57">
        <v>2010</v>
      </c>
      <c r="E345" s="105"/>
      <c r="F345" s="106"/>
      <c r="G345" s="105">
        <f t="shared" si="35"/>
        <v>0</v>
      </c>
      <c r="H345" s="107" t="s">
        <v>142</v>
      </c>
      <c r="I345" s="108">
        <f t="shared" si="36"/>
        <v>0</v>
      </c>
      <c r="J345" s="108">
        <f t="shared" si="37"/>
        <v>0</v>
      </c>
      <c r="K345" s="109"/>
    </row>
    <row r="346" spans="1:11" ht="33">
      <c r="A346" s="103">
        <v>180</v>
      </c>
      <c r="B346" s="104" t="s">
        <v>186</v>
      </c>
      <c r="C346" s="57" t="s">
        <v>328</v>
      </c>
      <c r="D346" s="57">
        <v>2010</v>
      </c>
      <c r="E346" s="105"/>
      <c r="F346" s="106"/>
      <c r="G346" s="105">
        <f t="shared" si="35"/>
        <v>0</v>
      </c>
      <c r="H346" s="107" t="s">
        <v>142</v>
      </c>
      <c r="I346" s="108">
        <f t="shared" si="36"/>
        <v>0</v>
      </c>
      <c r="J346" s="108">
        <f t="shared" si="37"/>
        <v>0</v>
      </c>
      <c r="K346" s="109"/>
    </row>
    <row r="347" spans="1:11" ht="33">
      <c r="A347" s="103">
        <v>181</v>
      </c>
      <c r="B347" s="104" t="s">
        <v>186</v>
      </c>
      <c r="C347" s="57" t="s">
        <v>329</v>
      </c>
      <c r="D347" s="57">
        <v>2010</v>
      </c>
      <c r="E347" s="105"/>
      <c r="F347" s="106"/>
      <c r="G347" s="105">
        <f t="shared" si="35"/>
        <v>0</v>
      </c>
      <c r="H347" s="107" t="s">
        <v>142</v>
      </c>
      <c r="I347" s="108">
        <f t="shared" si="36"/>
        <v>0</v>
      </c>
      <c r="J347" s="108">
        <f t="shared" si="37"/>
        <v>0</v>
      </c>
      <c r="K347" s="109"/>
    </row>
    <row r="348" spans="1:11" ht="33">
      <c r="A348" s="103">
        <v>182</v>
      </c>
      <c r="B348" s="104" t="s">
        <v>186</v>
      </c>
      <c r="C348" s="57" t="s">
        <v>330</v>
      </c>
      <c r="D348" s="57">
        <v>2010</v>
      </c>
      <c r="E348" s="105"/>
      <c r="F348" s="106"/>
      <c r="G348" s="105">
        <f t="shared" si="35"/>
        <v>0</v>
      </c>
      <c r="H348" s="107" t="s">
        <v>142</v>
      </c>
      <c r="I348" s="108">
        <f t="shared" si="36"/>
        <v>0</v>
      </c>
      <c r="J348" s="108">
        <f t="shared" si="37"/>
        <v>0</v>
      </c>
      <c r="K348" s="109"/>
    </row>
    <row r="349" spans="1:11" ht="33">
      <c r="A349" s="103">
        <v>183</v>
      </c>
      <c r="B349" s="104" t="s">
        <v>186</v>
      </c>
      <c r="C349" s="57" t="s">
        <v>331</v>
      </c>
      <c r="D349" s="57">
        <v>2010</v>
      </c>
      <c r="E349" s="105"/>
      <c r="F349" s="106"/>
      <c r="G349" s="105">
        <f t="shared" si="35"/>
        <v>0</v>
      </c>
      <c r="H349" s="107" t="s">
        <v>142</v>
      </c>
      <c r="I349" s="108">
        <f t="shared" si="36"/>
        <v>0</v>
      </c>
      <c r="J349" s="108">
        <f t="shared" si="37"/>
        <v>0</v>
      </c>
      <c r="K349" s="109"/>
    </row>
    <row r="350" spans="1:11" ht="33">
      <c r="A350" s="103">
        <v>184</v>
      </c>
      <c r="B350" s="104" t="s">
        <v>186</v>
      </c>
      <c r="C350" s="57" t="s">
        <v>332</v>
      </c>
      <c r="D350" s="57">
        <v>2010</v>
      </c>
      <c r="E350" s="105"/>
      <c r="F350" s="106"/>
      <c r="G350" s="105">
        <f t="shared" si="35"/>
        <v>0</v>
      </c>
      <c r="H350" s="107" t="s">
        <v>142</v>
      </c>
      <c r="I350" s="108">
        <f t="shared" si="36"/>
        <v>0</v>
      </c>
      <c r="J350" s="108">
        <f t="shared" si="37"/>
        <v>0</v>
      </c>
      <c r="K350" s="109"/>
    </row>
    <row r="351" spans="1:11" ht="33">
      <c r="A351" s="103">
        <v>185</v>
      </c>
      <c r="B351" s="104" t="s">
        <v>186</v>
      </c>
      <c r="C351" s="57" t="s">
        <v>333</v>
      </c>
      <c r="D351" s="57">
        <v>2010</v>
      </c>
      <c r="E351" s="105"/>
      <c r="F351" s="106"/>
      <c r="G351" s="105">
        <f t="shared" si="35"/>
        <v>0</v>
      </c>
      <c r="H351" s="107" t="s">
        <v>142</v>
      </c>
      <c r="I351" s="108">
        <f t="shared" si="36"/>
        <v>0</v>
      </c>
      <c r="J351" s="108">
        <f t="shared" si="37"/>
        <v>0</v>
      </c>
      <c r="K351" s="109"/>
    </row>
    <row r="352" spans="1:11" ht="33">
      <c r="A352" s="103">
        <v>186</v>
      </c>
      <c r="B352" s="104" t="s">
        <v>186</v>
      </c>
      <c r="C352" s="57" t="s">
        <v>334</v>
      </c>
      <c r="D352" s="57">
        <v>2010</v>
      </c>
      <c r="E352" s="105"/>
      <c r="F352" s="106"/>
      <c r="G352" s="105">
        <f t="shared" si="35"/>
        <v>0</v>
      </c>
      <c r="H352" s="107" t="s">
        <v>142</v>
      </c>
      <c r="I352" s="108">
        <f t="shared" si="36"/>
        <v>0</v>
      </c>
      <c r="J352" s="108">
        <f t="shared" si="37"/>
        <v>0</v>
      </c>
      <c r="K352" s="109"/>
    </row>
    <row r="353" spans="1:11" ht="33">
      <c r="A353" s="103">
        <v>187</v>
      </c>
      <c r="B353" s="104" t="s">
        <v>186</v>
      </c>
      <c r="C353" s="57" t="s">
        <v>335</v>
      </c>
      <c r="D353" s="57">
        <v>2010</v>
      </c>
      <c r="E353" s="105"/>
      <c r="F353" s="106"/>
      <c r="G353" s="105">
        <f t="shared" si="35"/>
        <v>0</v>
      </c>
      <c r="H353" s="107" t="s">
        <v>142</v>
      </c>
      <c r="I353" s="108">
        <f t="shared" si="36"/>
        <v>0</v>
      </c>
      <c r="J353" s="108">
        <f t="shared" si="37"/>
        <v>0</v>
      </c>
      <c r="K353" s="109"/>
    </row>
    <row r="354" spans="1:11" ht="33">
      <c r="A354" s="103">
        <v>188</v>
      </c>
      <c r="B354" s="104" t="s">
        <v>143</v>
      </c>
      <c r="C354" s="57" t="s">
        <v>336</v>
      </c>
      <c r="D354" s="57">
        <v>2010</v>
      </c>
      <c r="E354" s="105"/>
      <c r="F354" s="106"/>
      <c r="G354" s="105">
        <f t="shared" si="35"/>
        <v>0</v>
      </c>
      <c r="H354" s="107" t="s">
        <v>142</v>
      </c>
      <c r="I354" s="108">
        <f t="shared" si="36"/>
        <v>0</v>
      </c>
      <c r="J354" s="108">
        <f t="shared" si="37"/>
        <v>0</v>
      </c>
      <c r="K354" s="109"/>
    </row>
    <row r="355" spans="1:11" ht="33">
      <c r="A355" s="103">
        <v>189</v>
      </c>
      <c r="B355" s="104" t="s">
        <v>143</v>
      </c>
      <c r="C355" s="57" t="s">
        <v>337</v>
      </c>
      <c r="D355" s="57">
        <v>2010</v>
      </c>
      <c r="E355" s="105"/>
      <c r="F355" s="106"/>
      <c r="G355" s="105">
        <f t="shared" si="35"/>
        <v>0</v>
      </c>
      <c r="H355" s="107" t="s">
        <v>142</v>
      </c>
      <c r="I355" s="108">
        <f t="shared" si="36"/>
        <v>0</v>
      </c>
      <c r="J355" s="108">
        <f t="shared" si="37"/>
        <v>0</v>
      </c>
      <c r="K355" s="109"/>
    </row>
    <row r="356" spans="1:11" ht="33">
      <c r="A356" s="103">
        <v>190</v>
      </c>
      <c r="B356" s="104" t="s">
        <v>143</v>
      </c>
      <c r="C356" s="57" t="s">
        <v>338</v>
      </c>
      <c r="D356" s="57">
        <v>2010</v>
      </c>
      <c r="E356" s="105"/>
      <c r="F356" s="106"/>
      <c r="G356" s="105">
        <f t="shared" si="35"/>
        <v>0</v>
      </c>
      <c r="H356" s="107" t="s">
        <v>142</v>
      </c>
      <c r="I356" s="108">
        <f t="shared" si="36"/>
        <v>0</v>
      </c>
      <c r="J356" s="108">
        <f t="shared" si="37"/>
        <v>0</v>
      </c>
      <c r="K356" s="109"/>
    </row>
    <row r="357" spans="1:11" ht="33">
      <c r="A357" s="103">
        <v>191</v>
      </c>
      <c r="B357" s="104" t="s">
        <v>143</v>
      </c>
      <c r="C357" s="57" t="s">
        <v>339</v>
      </c>
      <c r="D357" s="57">
        <v>2010</v>
      </c>
      <c r="E357" s="105"/>
      <c r="F357" s="106"/>
      <c r="G357" s="105">
        <f t="shared" si="35"/>
        <v>0</v>
      </c>
      <c r="H357" s="107" t="s">
        <v>142</v>
      </c>
      <c r="I357" s="108">
        <f t="shared" si="36"/>
        <v>0</v>
      </c>
      <c r="J357" s="108">
        <f t="shared" si="37"/>
        <v>0</v>
      </c>
      <c r="K357" s="109"/>
    </row>
    <row r="358" spans="1:11" ht="33">
      <c r="A358" s="103">
        <v>192</v>
      </c>
      <c r="B358" s="104" t="s">
        <v>143</v>
      </c>
      <c r="C358" s="57" t="s">
        <v>340</v>
      </c>
      <c r="D358" s="57">
        <v>2010</v>
      </c>
      <c r="E358" s="105"/>
      <c r="F358" s="106"/>
      <c r="G358" s="105">
        <f t="shared" si="35"/>
        <v>0</v>
      </c>
      <c r="H358" s="107" t="s">
        <v>142</v>
      </c>
      <c r="I358" s="108">
        <f t="shared" si="36"/>
        <v>0</v>
      </c>
      <c r="J358" s="108">
        <f t="shared" si="37"/>
        <v>0</v>
      </c>
      <c r="K358" s="109"/>
    </row>
    <row r="359" spans="1:11" ht="33">
      <c r="A359" s="103">
        <v>193</v>
      </c>
      <c r="B359" s="104" t="s">
        <v>143</v>
      </c>
      <c r="C359" s="57" t="s">
        <v>341</v>
      </c>
      <c r="D359" s="57">
        <v>2010</v>
      </c>
      <c r="E359" s="105"/>
      <c r="F359" s="106"/>
      <c r="G359" s="105">
        <f t="shared" si="35"/>
        <v>0</v>
      </c>
      <c r="H359" s="107" t="s">
        <v>142</v>
      </c>
      <c r="I359" s="108">
        <f t="shared" si="36"/>
        <v>0</v>
      </c>
      <c r="J359" s="108">
        <f t="shared" si="37"/>
        <v>0</v>
      </c>
      <c r="K359" s="109"/>
    </row>
    <row r="360" spans="1:11" ht="33">
      <c r="A360" s="103">
        <v>194</v>
      </c>
      <c r="B360" s="104" t="s">
        <v>143</v>
      </c>
      <c r="C360" s="57" t="s">
        <v>342</v>
      </c>
      <c r="D360" s="57">
        <v>2010</v>
      </c>
      <c r="E360" s="105"/>
      <c r="F360" s="106"/>
      <c r="G360" s="105">
        <f t="shared" ref="G360:G423" si="38">E360*F360+E360</f>
        <v>0</v>
      </c>
      <c r="H360" s="107" t="s">
        <v>142</v>
      </c>
      <c r="I360" s="108">
        <f t="shared" ref="I360:I423" si="39">E360</f>
        <v>0</v>
      </c>
      <c r="J360" s="108">
        <f t="shared" ref="J360:J423" si="40">G360</f>
        <v>0</v>
      </c>
      <c r="K360" s="109"/>
    </row>
    <row r="361" spans="1:11" ht="33">
      <c r="A361" s="103">
        <v>195</v>
      </c>
      <c r="B361" s="104" t="s">
        <v>143</v>
      </c>
      <c r="C361" s="57" t="s">
        <v>343</v>
      </c>
      <c r="D361" s="57">
        <v>2010</v>
      </c>
      <c r="E361" s="105"/>
      <c r="F361" s="106"/>
      <c r="G361" s="105">
        <f t="shared" si="38"/>
        <v>0</v>
      </c>
      <c r="H361" s="107" t="s">
        <v>142</v>
      </c>
      <c r="I361" s="108">
        <f t="shared" si="39"/>
        <v>0</v>
      </c>
      <c r="J361" s="108">
        <f t="shared" si="40"/>
        <v>0</v>
      </c>
      <c r="K361" s="109"/>
    </row>
    <row r="362" spans="1:11" ht="33">
      <c r="A362" s="103">
        <v>196</v>
      </c>
      <c r="B362" s="104" t="s">
        <v>143</v>
      </c>
      <c r="C362" s="57" t="s">
        <v>344</v>
      </c>
      <c r="D362" s="57">
        <v>2010</v>
      </c>
      <c r="E362" s="105"/>
      <c r="F362" s="106"/>
      <c r="G362" s="105">
        <f t="shared" si="38"/>
        <v>0</v>
      </c>
      <c r="H362" s="107" t="s">
        <v>142</v>
      </c>
      <c r="I362" s="108">
        <f t="shared" si="39"/>
        <v>0</v>
      </c>
      <c r="J362" s="108">
        <f t="shared" si="40"/>
        <v>0</v>
      </c>
      <c r="K362" s="109"/>
    </row>
    <row r="363" spans="1:11" ht="33">
      <c r="A363" s="103">
        <v>197</v>
      </c>
      <c r="B363" s="104" t="s">
        <v>143</v>
      </c>
      <c r="C363" s="57" t="s">
        <v>345</v>
      </c>
      <c r="D363" s="57">
        <v>2010</v>
      </c>
      <c r="E363" s="105"/>
      <c r="F363" s="106"/>
      <c r="G363" s="105">
        <f t="shared" si="38"/>
        <v>0</v>
      </c>
      <c r="H363" s="107" t="s">
        <v>142</v>
      </c>
      <c r="I363" s="108">
        <f t="shared" si="39"/>
        <v>0</v>
      </c>
      <c r="J363" s="108">
        <f t="shared" si="40"/>
        <v>0</v>
      </c>
      <c r="K363" s="109"/>
    </row>
    <row r="364" spans="1:11" ht="33">
      <c r="A364" s="103">
        <v>198</v>
      </c>
      <c r="B364" s="104" t="s">
        <v>143</v>
      </c>
      <c r="C364" s="57" t="s">
        <v>346</v>
      </c>
      <c r="D364" s="57">
        <v>2010</v>
      </c>
      <c r="E364" s="105"/>
      <c r="F364" s="106"/>
      <c r="G364" s="105">
        <f t="shared" si="38"/>
        <v>0</v>
      </c>
      <c r="H364" s="107" t="s">
        <v>142</v>
      </c>
      <c r="I364" s="108">
        <f t="shared" si="39"/>
        <v>0</v>
      </c>
      <c r="J364" s="108">
        <f t="shared" si="40"/>
        <v>0</v>
      </c>
      <c r="K364" s="109"/>
    </row>
    <row r="365" spans="1:11" ht="33">
      <c r="A365" s="103">
        <v>199</v>
      </c>
      <c r="B365" s="104" t="s">
        <v>143</v>
      </c>
      <c r="C365" s="57" t="s">
        <v>347</v>
      </c>
      <c r="D365" s="57">
        <v>2010</v>
      </c>
      <c r="E365" s="105"/>
      <c r="F365" s="106"/>
      <c r="G365" s="105">
        <f t="shared" si="38"/>
        <v>0</v>
      </c>
      <c r="H365" s="107" t="s">
        <v>142</v>
      </c>
      <c r="I365" s="108">
        <f t="shared" si="39"/>
        <v>0</v>
      </c>
      <c r="J365" s="108">
        <f t="shared" si="40"/>
        <v>0</v>
      </c>
      <c r="K365" s="109"/>
    </row>
    <row r="366" spans="1:11" ht="33">
      <c r="A366" s="103">
        <v>200</v>
      </c>
      <c r="B366" s="104" t="s">
        <v>143</v>
      </c>
      <c r="C366" s="57" t="s">
        <v>348</v>
      </c>
      <c r="D366" s="57">
        <v>2010</v>
      </c>
      <c r="E366" s="105"/>
      <c r="F366" s="106"/>
      <c r="G366" s="105">
        <f t="shared" si="38"/>
        <v>0</v>
      </c>
      <c r="H366" s="107" t="s">
        <v>142</v>
      </c>
      <c r="I366" s="108">
        <f t="shared" si="39"/>
        <v>0</v>
      </c>
      <c r="J366" s="108">
        <f t="shared" si="40"/>
        <v>0</v>
      </c>
      <c r="K366" s="109"/>
    </row>
    <row r="367" spans="1:11" ht="33">
      <c r="A367" s="103">
        <v>201</v>
      </c>
      <c r="B367" s="104" t="s">
        <v>143</v>
      </c>
      <c r="C367" s="57" t="s">
        <v>349</v>
      </c>
      <c r="D367" s="57">
        <v>2010</v>
      </c>
      <c r="E367" s="105"/>
      <c r="F367" s="106"/>
      <c r="G367" s="105">
        <f t="shared" si="38"/>
        <v>0</v>
      </c>
      <c r="H367" s="107" t="s">
        <v>142</v>
      </c>
      <c r="I367" s="108">
        <f t="shared" si="39"/>
        <v>0</v>
      </c>
      <c r="J367" s="108">
        <f t="shared" si="40"/>
        <v>0</v>
      </c>
      <c r="K367" s="109"/>
    </row>
    <row r="368" spans="1:11" ht="33">
      <c r="A368" s="103">
        <v>202</v>
      </c>
      <c r="B368" s="104" t="s">
        <v>143</v>
      </c>
      <c r="C368" s="57" t="s">
        <v>350</v>
      </c>
      <c r="D368" s="57">
        <v>2010</v>
      </c>
      <c r="E368" s="105"/>
      <c r="F368" s="106"/>
      <c r="G368" s="105">
        <f t="shared" si="38"/>
        <v>0</v>
      </c>
      <c r="H368" s="107" t="s">
        <v>142</v>
      </c>
      <c r="I368" s="108">
        <f t="shared" si="39"/>
        <v>0</v>
      </c>
      <c r="J368" s="108">
        <f t="shared" si="40"/>
        <v>0</v>
      </c>
      <c r="K368" s="109"/>
    </row>
    <row r="369" spans="1:11" ht="33">
      <c r="A369" s="103">
        <v>203</v>
      </c>
      <c r="B369" s="104" t="s">
        <v>143</v>
      </c>
      <c r="C369" s="57" t="s">
        <v>351</v>
      </c>
      <c r="D369" s="57">
        <v>2010</v>
      </c>
      <c r="E369" s="105"/>
      <c r="F369" s="106"/>
      <c r="G369" s="105">
        <f t="shared" si="38"/>
        <v>0</v>
      </c>
      <c r="H369" s="107" t="s">
        <v>142</v>
      </c>
      <c r="I369" s="108">
        <f t="shared" si="39"/>
        <v>0</v>
      </c>
      <c r="J369" s="108">
        <f t="shared" si="40"/>
        <v>0</v>
      </c>
      <c r="K369" s="109"/>
    </row>
    <row r="370" spans="1:11" ht="33">
      <c r="A370" s="103">
        <v>204</v>
      </c>
      <c r="B370" s="104" t="s">
        <v>143</v>
      </c>
      <c r="C370" s="57" t="s">
        <v>352</v>
      </c>
      <c r="D370" s="57">
        <v>2010</v>
      </c>
      <c r="E370" s="105"/>
      <c r="F370" s="106"/>
      <c r="G370" s="105">
        <f t="shared" si="38"/>
        <v>0</v>
      </c>
      <c r="H370" s="107" t="s">
        <v>142</v>
      </c>
      <c r="I370" s="108">
        <f t="shared" si="39"/>
        <v>0</v>
      </c>
      <c r="J370" s="108">
        <f t="shared" si="40"/>
        <v>0</v>
      </c>
      <c r="K370" s="109"/>
    </row>
    <row r="371" spans="1:11" ht="33">
      <c r="A371" s="103">
        <v>205</v>
      </c>
      <c r="B371" s="104" t="s">
        <v>143</v>
      </c>
      <c r="C371" s="57" t="s">
        <v>353</v>
      </c>
      <c r="D371" s="57">
        <v>2010</v>
      </c>
      <c r="E371" s="105"/>
      <c r="F371" s="106"/>
      <c r="G371" s="105">
        <f t="shared" si="38"/>
        <v>0</v>
      </c>
      <c r="H371" s="107" t="s">
        <v>142</v>
      </c>
      <c r="I371" s="108">
        <f t="shared" si="39"/>
        <v>0</v>
      </c>
      <c r="J371" s="108">
        <f t="shared" si="40"/>
        <v>0</v>
      </c>
      <c r="K371" s="109"/>
    </row>
    <row r="372" spans="1:11" ht="33">
      <c r="A372" s="103">
        <v>206</v>
      </c>
      <c r="B372" s="104" t="s">
        <v>143</v>
      </c>
      <c r="C372" s="57" t="s">
        <v>354</v>
      </c>
      <c r="D372" s="57">
        <v>2010</v>
      </c>
      <c r="E372" s="105"/>
      <c r="F372" s="106"/>
      <c r="G372" s="105">
        <f t="shared" si="38"/>
        <v>0</v>
      </c>
      <c r="H372" s="107" t="s">
        <v>142</v>
      </c>
      <c r="I372" s="108">
        <f t="shared" si="39"/>
        <v>0</v>
      </c>
      <c r="J372" s="108">
        <f t="shared" si="40"/>
        <v>0</v>
      </c>
      <c r="K372" s="109"/>
    </row>
    <row r="373" spans="1:11" ht="33">
      <c r="A373" s="103">
        <v>207</v>
      </c>
      <c r="B373" s="104" t="s">
        <v>143</v>
      </c>
      <c r="C373" s="57" t="s">
        <v>355</v>
      </c>
      <c r="D373" s="57">
        <v>2010</v>
      </c>
      <c r="E373" s="105"/>
      <c r="F373" s="106"/>
      <c r="G373" s="105">
        <f t="shared" si="38"/>
        <v>0</v>
      </c>
      <c r="H373" s="107" t="s">
        <v>142</v>
      </c>
      <c r="I373" s="108">
        <f t="shared" si="39"/>
        <v>0</v>
      </c>
      <c r="J373" s="108">
        <f t="shared" si="40"/>
        <v>0</v>
      </c>
      <c r="K373" s="109"/>
    </row>
    <row r="374" spans="1:11" ht="33">
      <c r="A374" s="103">
        <v>208</v>
      </c>
      <c r="B374" s="104" t="s">
        <v>143</v>
      </c>
      <c r="C374" s="57" t="s">
        <v>356</v>
      </c>
      <c r="D374" s="57">
        <v>2010</v>
      </c>
      <c r="E374" s="105"/>
      <c r="F374" s="106"/>
      <c r="G374" s="105">
        <f t="shared" si="38"/>
        <v>0</v>
      </c>
      <c r="H374" s="107" t="s">
        <v>142</v>
      </c>
      <c r="I374" s="108">
        <f t="shared" si="39"/>
        <v>0</v>
      </c>
      <c r="J374" s="108">
        <f t="shared" si="40"/>
        <v>0</v>
      </c>
      <c r="K374" s="109"/>
    </row>
    <row r="375" spans="1:11" ht="33">
      <c r="A375" s="103">
        <v>209</v>
      </c>
      <c r="B375" s="104" t="s">
        <v>143</v>
      </c>
      <c r="C375" s="57" t="s">
        <v>357</v>
      </c>
      <c r="D375" s="57">
        <v>2010</v>
      </c>
      <c r="E375" s="105"/>
      <c r="F375" s="106"/>
      <c r="G375" s="105">
        <f t="shared" si="38"/>
        <v>0</v>
      </c>
      <c r="H375" s="107" t="s">
        <v>142</v>
      </c>
      <c r="I375" s="108">
        <f t="shared" si="39"/>
        <v>0</v>
      </c>
      <c r="J375" s="108">
        <f t="shared" si="40"/>
        <v>0</v>
      </c>
      <c r="K375" s="109"/>
    </row>
    <row r="376" spans="1:11" ht="33">
      <c r="A376" s="103">
        <v>210</v>
      </c>
      <c r="B376" s="104" t="s">
        <v>143</v>
      </c>
      <c r="C376" s="57" t="s">
        <v>358</v>
      </c>
      <c r="D376" s="57">
        <v>2010</v>
      </c>
      <c r="E376" s="105"/>
      <c r="F376" s="106"/>
      <c r="G376" s="105">
        <f t="shared" si="38"/>
        <v>0</v>
      </c>
      <c r="H376" s="107" t="s">
        <v>142</v>
      </c>
      <c r="I376" s="108">
        <f t="shared" si="39"/>
        <v>0</v>
      </c>
      <c r="J376" s="108">
        <f t="shared" si="40"/>
        <v>0</v>
      </c>
      <c r="K376" s="109"/>
    </row>
    <row r="377" spans="1:11" ht="33">
      <c r="A377" s="103">
        <v>211</v>
      </c>
      <c r="B377" s="104" t="s">
        <v>143</v>
      </c>
      <c r="C377" s="57" t="s">
        <v>359</v>
      </c>
      <c r="D377" s="57">
        <v>2010</v>
      </c>
      <c r="E377" s="105"/>
      <c r="F377" s="106"/>
      <c r="G377" s="105">
        <f t="shared" si="38"/>
        <v>0</v>
      </c>
      <c r="H377" s="107" t="s">
        <v>142</v>
      </c>
      <c r="I377" s="108">
        <f t="shared" si="39"/>
        <v>0</v>
      </c>
      <c r="J377" s="108">
        <f t="shared" si="40"/>
        <v>0</v>
      </c>
      <c r="K377" s="109"/>
    </row>
    <row r="378" spans="1:11" ht="33">
      <c r="A378" s="103">
        <v>212</v>
      </c>
      <c r="B378" s="104" t="s">
        <v>143</v>
      </c>
      <c r="C378" s="57" t="s">
        <v>360</v>
      </c>
      <c r="D378" s="57">
        <v>2010</v>
      </c>
      <c r="E378" s="105"/>
      <c r="F378" s="106"/>
      <c r="G378" s="105">
        <f t="shared" si="38"/>
        <v>0</v>
      </c>
      <c r="H378" s="107" t="s">
        <v>142</v>
      </c>
      <c r="I378" s="108">
        <f t="shared" si="39"/>
        <v>0</v>
      </c>
      <c r="J378" s="108">
        <f t="shared" si="40"/>
        <v>0</v>
      </c>
      <c r="K378" s="109"/>
    </row>
    <row r="379" spans="1:11" ht="33">
      <c r="A379" s="103">
        <v>213</v>
      </c>
      <c r="B379" s="104" t="s">
        <v>143</v>
      </c>
      <c r="C379" s="57" t="s">
        <v>361</v>
      </c>
      <c r="D379" s="57">
        <v>2010</v>
      </c>
      <c r="E379" s="105"/>
      <c r="F379" s="106"/>
      <c r="G379" s="105">
        <f t="shared" si="38"/>
        <v>0</v>
      </c>
      <c r="H379" s="107" t="s">
        <v>142</v>
      </c>
      <c r="I379" s="108">
        <f t="shared" si="39"/>
        <v>0</v>
      </c>
      <c r="J379" s="108">
        <f t="shared" si="40"/>
        <v>0</v>
      </c>
      <c r="K379" s="109"/>
    </row>
    <row r="380" spans="1:11" ht="33">
      <c r="A380" s="103">
        <v>214</v>
      </c>
      <c r="B380" s="104" t="s">
        <v>143</v>
      </c>
      <c r="C380" s="57" t="s">
        <v>362</v>
      </c>
      <c r="D380" s="57">
        <v>2010</v>
      </c>
      <c r="E380" s="105"/>
      <c r="F380" s="106"/>
      <c r="G380" s="105">
        <f t="shared" si="38"/>
        <v>0</v>
      </c>
      <c r="H380" s="107" t="s">
        <v>142</v>
      </c>
      <c r="I380" s="108">
        <f t="shared" si="39"/>
        <v>0</v>
      </c>
      <c r="J380" s="108">
        <f t="shared" si="40"/>
        <v>0</v>
      </c>
      <c r="K380" s="109"/>
    </row>
    <row r="381" spans="1:11" ht="33">
      <c r="A381" s="103">
        <v>215</v>
      </c>
      <c r="B381" s="104" t="s">
        <v>143</v>
      </c>
      <c r="C381" s="57" t="s">
        <v>363</v>
      </c>
      <c r="D381" s="57">
        <v>2010</v>
      </c>
      <c r="E381" s="105"/>
      <c r="F381" s="106"/>
      <c r="G381" s="105">
        <f t="shared" si="38"/>
        <v>0</v>
      </c>
      <c r="H381" s="107" t="s">
        <v>142</v>
      </c>
      <c r="I381" s="108">
        <f t="shared" si="39"/>
        <v>0</v>
      </c>
      <c r="J381" s="108">
        <f t="shared" si="40"/>
        <v>0</v>
      </c>
      <c r="K381" s="109"/>
    </row>
    <row r="382" spans="1:11" ht="33">
      <c r="A382" s="103">
        <v>216</v>
      </c>
      <c r="B382" s="104" t="s">
        <v>143</v>
      </c>
      <c r="C382" s="57" t="s">
        <v>364</v>
      </c>
      <c r="D382" s="57">
        <v>2010</v>
      </c>
      <c r="E382" s="105"/>
      <c r="F382" s="106"/>
      <c r="G382" s="105">
        <f t="shared" si="38"/>
        <v>0</v>
      </c>
      <c r="H382" s="107" t="s">
        <v>142</v>
      </c>
      <c r="I382" s="108">
        <f t="shared" si="39"/>
        <v>0</v>
      </c>
      <c r="J382" s="108">
        <f t="shared" si="40"/>
        <v>0</v>
      </c>
      <c r="K382" s="109"/>
    </row>
    <row r="383" spans="1:11" ht="33">
      <c r="A383" s="103">
        <v>217</v>
      </c>
      <c r="B383" s="104" t="s">
        <v>143</v>
      </c>
      <c r="C383" s="57" t="s">
        <v>365</v>
      </c>
      <c r="D383" s="57">
        <v>2010</v>
      </c>
      <c r="E383" s="105"/>
      <c r="F383" s="106"/>
      <c r="G383" s="105">
        <f t="shared" si="38"/>
        <v>0</v>
      </c>
      <c r="H383" s="107" t="s">
        <v>142</v>
      </c>
      <c r="I383" s="108">
        <f t="shared" si="39"/>
        <v>0</v>
      </c>
      <c r="J383" s="108">
        <f t="shared" si="40"/>
        <v>0</v>
      </c>
      <c r="K383" s="109"/>
    </row>
    <row r="384" spans="1:11" ht="33">
      <c r="A384" s="103">
        <v>218</v>
      </c>
      <c r="B384" s="104" t="s">
        <v>143</v>
      </c>
      <c r="C384" s="57" t="s">
        <v>366</v>
      </c>
      <c r="D384" s="57">
        <v>2010</v>
      </c>
      <c r="E384" s="105"/>
      <c r="F384" s="106"/>
      <c r="G384" s="105">
        <f t="shared" si="38"/>
        <v>0</v>
      </c>
      <c r="H384" s="107" t="s">
        <v>142</v>
      </c>
      <c r="I384" s="108">
        <f t="shared" si="39"/>
        <v>0</v>
      </c>
      <c r="J384" s="108">
        <f t="shared" si="40"/>
        <v>0</v>
      </c>
      <c r="K384" s="109"/>
    </row>
    <row r="385" spans="1:11" ht="33">
      <c r="A385" s="103">
        <v>219</v>
      </c>
      <c r="B385" s="104" t="s">
        <v>143</v>
      </c>
      <c r="C385" s="57" t="s">
        <v>367</v>
      </c>
      <c r="D385" s="57">
        <v>2010</v>
      </c>
      <c r="E385" s="105"/>
      <c r="F385" s="106"/>
      <c r="G385" s="105">
        <f t="shared" si="38"/>
        <v>0</v>
      </c>
      <c r="H385" s="107" t="s">
        <v>142</v>
      </c>
      <c r="I385" s="108">
        <f t="shared" si="39"/>
        <v>0</v>
      </c>
      <c r="J385" s="108">
        <f t="shared" si="40"/>
        <v>0</v>
      </c>
      <c r="K385" s="109"/>
    </row>
    <row r="386" spans="1:11" ht="33">
      <c r="A386" s="103">
        <v>220</v>
      </c>
      <c r="B386" s="104" t="s">
        <v>143</v>
      </c>
      <c r="C386" s="57" t="s">
        <v>368</v>
      </c>
      <c r="D386" s="57">
        <v>2010</v>
      </c>
      <c r="E386" s="105"/>
      <c r="F386" s="106"/>
      <c r="G386" s="105">
        <f t="shared" si="38"/>
        <v>0</v>
      </c>
      <c r="H386" s="107" t="s">
        <v>142</v>
      </c>
      <c r="I386" s="108">
        <f t="shared" si="39"/>
        <v>0</v>
      </c>
      <c r="J386" s="108">
        <f t="shared" si="40"/>
        <v>0</v>
      </c>
      <c r="K386" s="109"/>
    </row>
    <row r="387" spans="1:11" ht="33">
      <c r="A387" s="103">
        <v>221</v>
      </c>
      <c r="B387" s="104" t="s">
        <v>143</v>
      </c>
      <c r="C387" s="57" t="s">
        <v>369</v>
      </c>
      <c r="D387" s="57">
        <v>2010</v>
      </c>
      <c r="E387" s="105"/>
      <c r="F387" s="106"/>
      <c r="G387" s="105">
        <f t="shared" si="38"/>
        <v>0</v>
      </c>
      <c r="H387" s="107" t="s">
        <v>142</v>
      </c>
      <c r="I387" s="108">
        <f t="shared" si="39"/>
        <v>0</v>
      </c>
      <c r="J387" s="108">
        <f t="shared" si="40"/>
        <v>0</v>
      </c>
      <c r="K387" s="109"/>
    </row>
    <row r="388" spans="1:11" ht="33">
      <c r="A388" s="103">
        <v>222</v>
      </c>
      <c r="B388" s="104" t="s">
        <v>143</v>
      </c>
      <c r="C388" s="57" t="s">
        <v>370</v>
      </c>
      <c r="D388" s="57">
        <v>2010</v>
      </c>
      <c r="E388" s="105"/>
      <c r="F388" s="106"/>
      <c r="G388" s="105">
        <f t="shared" si="38"/>
        <v>0</v>
      </c>
      <c r="H388" s="107" t="s">
        <v>142</v>
      </c>
      <c r="I388" s="108">
        <f t="shared" si="39"/>
        <v>0</v>
      </c>
      <c r="J388" s="108">
        <f t="shared" si="40"/>
        <v>0</v>
      </c>
      <c r="K388" s="109"/>
    </row>
    <row r="389" spans="1:11" ht="33">
      <c r="A389" s="103">
        <v>223</v>
      </c>
      <c r="B389" s="104" t="s">
        <v>143</v>
      </c>
      <c r="C389" s="57" t="s">
        <v>371</v>
      </c>
      <c r="D389" s="57">
        <v>2010</v>
      </c>
      <c r="E389" s="105"/>
      <c r="F389" s="106"/>
      <c r="G389" s="105">
        <f t="shared" si="38"/>
        <v>0</v>
      </c>
      <c r="H389" s="107" t="s">
        <v>142</v>
      </c>
      <c r="I389" s="108">
        <f t="shared" si="39"/>
        <v>0</v>
      </c>
      <c r="J389" s="108">
        <f t="shared" si="40"/>
        <v>0</v>
      </c>
      <c r="K389" s="109"/>
    </row>
    <row r="390" spans="1:11" ht="33">
      <c r="A390" s="103">
        <v>224</v>
      </c>
      <c r="B390" s="104" t="s">
        <v>143</v>
      </c>
      <c r="C390" s="57" t="s">
        <v>372</v>
      </c>
      <c r="D390" s="57">
        <v>2010</v>
      </c>
      <c r="E390" s="105"/>
      <c r="F390" s="106"/>
      <c r="G390" s="105">
        <f t="shared" si="38"/>
        <v>0</v>
      </c>
      <c r="H390" s="107" t="s">
        <v>142</v>
      </c>
      <c r="I390" s="108">
        <f t="shared" si="39"/>
        <v>0</v>
      </c>
      <c r="J390" s="108">
        <f t="shared" si="40"/>
        <v>0</v>
      </c>
      <c r="K390" s="109"/>
    </row>
    <row r="391" spans="1:11" ht="33">
      <c r="A391" s="103">
        <v>225</v>
      </c>
      <c r="B391" s="104" t="s">
        <v>143</v>
      </c>
      <c r="C391" s="57" t="s">
        <v>373</v>
      </c>
      <c r="D391" s="57">
        <v>2010</v>
      </c>
      <c r="E391" s="105"/>
      <c r="F391" s="106"/>
      <c r="G391" s="105">
        <f t="shared" si="38"/>
        <v>0</v>
      </c>
      <c r="H391" s="107" t="s">
        <v>142</v>
      </c>
      <c r="I391" s="108">
        <f t="shared" si="39"/>
        <v>0</v>
      </c>
      <c r="J391" s="108">
        <f t="shared" si="40"/>
        <v>0</v>
      </c>
      <c r="K391" s="109"/>
    </row>
    <row r="392" spans="1:11" ht="33">
      <c r="A392" s="103">
        <v>226</v>
      </c>
      <c r="B392" s="104" t="s">
        <v>143</v>
      </c>
      <c r="C392" s="57" t="s">
        <v>374</v>
      </c>
      <c r="D392" s="57">
        <v>2010</v>
      </c>
      <c r="E392" s="105"/>
      <c r="F392" s="106"/>
      <c r="G392" s="105">
        <f t="shared" si="38"/>
        <v>0</v>
      </c>
      <c r="H392" s="107" t="s">
        <v>142</v>
      </c>
      <c r="I392" s="108">
        <f t="shared" si="39"/>
        <v>0</v>
      </c>
      <c r="J392" s="108">
        <f t="shared" si="40"/>
        <v>0</v>
      </c>
      <c r="K392" s="109"/>
    </row>
    <row r="393" spans="1:11" ht="33">
      <c r="A393" s="103">
        <v>227</v>
      </c>
      <c r="B393" s="104" t="s">
        <v>143</v>
      </c>
      <c r="C393" s="57" t="s">
        <v>375</v>
      </c>
      <c r="D393" s="57">
        <v>2010</v>
      </c>
      <c r="E393" s="105"/>
      <c r="F393" s="106"/>
      <c r="G393" s="105">
        <f t="shared" si="38"/>
        <v>0</v>
      </c>
      <c r="H393" s="107" t="s">
        <v>142</v>
      </c>
      <c r="I393" s="108">
        <f t="shared" si="39"/>
        <v>0</v>
      </c>
      <c r="J393" s="108">
        <f t="shared" si="40"/>
        <v>0</v>
      </c>
      <c r="K393" s="109"/>
    </row>
    <row r="394" spans="1:11" ht="33">
      <c r="A394" s="103">
        <v>228</v>
      </c>
      <c r="B394" s="104" t="s">
        <v>143</v>
      </c>
      <c r="C394" s="57" t="s">
        <v>376</v>
      </c>
      <c r="D394" s="57">
        <v>2010</v>
      </c>
      <c r="E394" s="105"/>
      <c r="F394" s="106"/>
      <c r="G394" s="105">
        <f t="shared" si="38"/>
        <v>0</v>
      </c>
      <c r="H394" s="107" t="s">
        <v>142</v>
      </c>
      <c r="I394" s="108">
        <f t="shared" si="39"/>
        <v>0</v>
      </c>
      <c r="J394" s="108">
        <f t="shared" si="40"/>
        <v>0</v>
      </c>
      <c r="K394" s="109"/>
    </row>
    <row r="395" spans="1:11" ht="33">
      <c r="A395" s="103">
        <v>229</v>
      </c>
      <c r="B395" s="104" t="s">
        <v>143</v>
      </c>
      <c r="C395" s="57" t="s">
        <v>377</v>
      </c>
      <c r="D395" s="57">
        <v>2010</v>
      </c>
      <c r="E395" s="105"/>
      <c r="F395" s="106"/>
      <c r="G395" s="105">
        <f t="shared" si="38"/>
        <v>0</v>
      </c>
      <c r="H395" s="107" t="s">
        <v>142</v>
      </c>
      <c r="I395" s="108">
        <f t="shared" si="39"/>
        <v>0</v>
      </c>
      <c r="J395" s="108">
        <f t="shared" si="40"/>
        <v>0</v>
      </c>
      <c r="K395" s="109"/>
    </row>
    <row r="396" spans="1:11" ht="33">
      <c r="A396" s="103">
        <v>230</v>
      </c>
      <c r="B396" s="104" t="s">
        <v>143</v>
      </c>
      <c r="C396" s="57" t="s">
        <v>378</v>
      </c>
      <c r="D396" s="57">
        <v>2010</v>
      </c>
      <c r="E396" s="105"/>
      <c r="F396" s="106"/>
      <c r="G396" s="105">
        <f t="shared" si="38"/>
        <v>0</v>
      </c>
      <c r="H396" s="107" t="s">
        <v>142</v>
      </c>
      <c r="I396" s="108">
        <f t="shared" si="39"/>
        <v>0</v>
      </c>
      <c r="J396" s="108">
        <f t="shared" si="40"/>
        <v>0</v>
      </c>
      <c r="K396" s="109"/>
    </row>
    <row r="397" spans="1:11" ht="33">
      <c r="A397" s="103">
        <v>231</v>
      </c>
      <c r="B397" s="104" t="s">
        <v>143</v>
      </c>
      <c r="C397" s="57" t="s">
        <v>379</v>
      </c>
      <c r="D397" s="57">
        <v>2010</v>
      </c>
      <c r="E397" s="105"/>
      <c r="F397" s="106"/>
      <c r="G397" s="105">
        <f t="shared" si="38"/>
        <v>0</v>
      </c>
      <c r="H397" s="107" t="s">
        <v>142</v>
      </c>
      <c r="I397" s="108">
        <f t="shared" si="39"/>
        <v>0</v>
      </c>
      <c r="J397" s="108">
        <f t="shared" si="40"/>
        <v>0</v>
      </c>
      <c r="K397" s="109"/>
    </row>
    <row r="398" spans="1:11" ht="33">
      <c r="A398" s="103">
        <v>232</v>
      </c>
      <c r="B398" s="104" t="s">
        <v>143</v>
      </c>
      <c r="C398" s="57" t="s">
        <v>380</v>
      </c>
      <c r="D398" s="57">
        <v>2010</v>
      </c>
      <c r="E398" s="105"/>
      <c r="F398" s="106"/>
      <c r="G398" s="105">
        <f t="shared" si="38"/>
        <v>0</v>
      </c>
      <c r="H398" s="107" t="s">
        <v>142</v>
      </c>
      <c r="I398" s="108">
        <f t="shared" si="39"/>
        <v>0</v>
      </c>
      <c r="J398" s="108">
        <f t="shared" si="40"/>
        <v>0</v>
      </c>
      <c r="K398" s="109"/>
    </row>
    <row r="399" spans="1:11" ht="33">
      <c r="A399" s="103">
        <v>233</v>
      </c>
      <c r="B399" s="104" t="s">
        <v>143</v>
      </c>
      <c r="C399" s="57" t="s">
        <v>381</v>
      </c>
      <c r="D399" s="57">
        <v>2010</v>
      </c>
      <c r="E399" s="105"/>
      <c r="F399" s="106"/>
      <c r="G399" s="105">
        <f t="shared" si="38"/>
        <v>0</v>
      </c>
      <c r="H399" s="107" t="s">
        <v>142</v>
      </c>
      <c r="I399" s="108">
        <f t="shared" si="39"/>
        <v>0</v>
      </c>
      <c r="J399" s="108">
        <f t="shared" si="40"/>
        <v>0</v>
      </c>
      <c r="K399" s="109"/>
    </row>
    <row r="400" spans="1:11" ht="33">
      <c r="A400" s="103">
        <v>234</v>
      </c>
      <c r="B400" s="104" t="s">
        <v>143</v>
      </c>
      <c r="C400" s="57" t="s">
        <v>382</v>
      </c>
      <c r="D400" s="57">
        <v>2010</v>
      </c>
      <c r="E400" s="105"/>
      <c r="F400" s="106"/>
      <c r="G400" s="105">
        <f t="shared" si="38"/>
        <v>0</v>
      </c>
      <c r="H400" s="107" t="s">
        <v>142</v>
      </c>
      <c r="I400" s="108">
        <f t="shared" si="39"/>
        <v>0</v>
      </c>
      <c r="J400" s="108">
        <f t="shared" si="40"/>
        <v>0</v>
      </c>
      <c r="K400" s="109"/>
    </row>
    <row r="401" spans="1:11" ht="33">
      <c r="A401" s="103">
        <v>235</v>
      </c>
      <c r="B401" s="104" t="s">
        <v>143</v>
      </c>
      <c r="C401" s="57" t="s">
        <v>383</v>
      </c>
      <c r="D401" s="57">
        <v>2010</v>
      </c>
      <c r="E401" s="105"/>
      <c r="F401" s="106"/>
      <c r="G401" s="105">
        <f t="shared" si="38"/>
        <v>0</v>
      </c>
      <c r="H401" s="107" t="s">
        <v>142</v>
      </c>
      <c r="I401" s="108">
        <f t="shared" si="39"/>
        <v>0</v>
      </c>
      <c r="J401" s="108">
        <f t="shared" si="40"/>
        <v>0</v>
      </c>
      <c r="K401" s="109"/>
    </row>
    <row r="402" spans="1:11" ht="33">
      <c r="A402" s="103">
        <v>236</v>
      </c>
      <c r="B402" s="104" t="s">
        <v>143</v>
      </c>
      <c r="C402" s="57" t="s">
        <v>384</v>
      </c>
      <c r="D402" s="57">
        <v>2010</v>
      </c>
      <c r="E402" s="105"/>
      <c r="F402" s="106"/>
      <c r="G402" s="105">
        <f t="shared" si="38"/>
        <v>0</v>
      </c>
      <c r="H402" s="107" t="s">
        <v>142</v>
      </c>
      <c r="I402" s="108">
        <f t="shared" si="39"/>
        <v>0</v>
      </c>
      <c r="J402" s="108">
        <f t="shared" si="40"/>
        <v>0</v>
      </c>
      <c r="K402" s="109"/>
    </row>
    <row r="403" spans="1:11" ht="33">
      <c r="A403" s="103">
        <v>237</v>
      </c>
      <c r="B403" s="104" t="s">
        <v>143</v>
      </c>
      <c r="C403" s="57" t="s">
        <v>385</v>
      </c>
      <c r="D403" s="57">
        <v>2010</v>
      </c>
      <c r="E403" s="105"/>
      <c r="F403" s="106"/>
      <c r="G403" s="105">
        <f t="shared" si="38"/>
        <v>0</v>
      </c>
      <c r="H403" s="107" t="s">
        <v>142</v>
      </c>
      <c r="I403" s="108">
        <f t="shared" si="39"/>
        <v>0</v>
      </c>
      <c r="J403" s="108">
        <f t="shared" si="40"/>
        <v>0</v>
      </c>
      <c r="K403" s="109"/>
    </row>
    <row r="404" spans="1:11" ht="33">
      <c r="A404" s="103">
        <v>238</v>
      </c>
      <c r="B404" s="104" t="s">
        <v>143</v>
      </c>
      <c r="C404" s="57" t="s">
        <v>386</v>
      </c>
      <c r="D404" s="57">
        <v>2010</v>
      </c>
      <c r="E404" s="105"/>
      <c r="F404" s="106"/>
      <c r="G404" s="105">
        <f t="shared" si="38"/>
        <v>0</v>
      </c>
      <c r="H404" s="107" t="s">
        <v>142</v>
      </c>
      <c r="I404" s="108">
        <f t="shared" si="39"/>
        <v>0</v>
      </c>
      <c r="J404" s="108">
        <f t="shared" si="40"/>
        <v>0</v>
      </c>
      <c r="K404" s="109"/>
    </row>
    <row r="405" spans="1:11" ht="33">
      <c r="A405" s="103">
        <v>239</v>
      </c>
      <c r="B405" s="104" t="s">
        <v>143</v>
      </c>
      <c r="C405" s="57" t="s">
        <v>387</v>
      </c>
      <c r="D405" s="57">
        <v>2010</v>
      </c>
      <c r="E405" s="105"/>
      <c r="F405" s="106"/>
      <c r="G405" s="105">
        <f t="shared" si="38"/>
        <v>0</v>
      </c>
      <c r="H405" s="107" t="s">
        <v>142</v>
      </c>
      <c r="I405" s="108">
        <f t="shared" si="39"/>
        <v>0</v>
      </c>
      <c r="J405" s="108">
        <f t="shared" si="40"/>
        <v>0</v>
      </c>
      <c r="K405" s="109"/>
    </row>
    <row r="406" spans="1:11" ht="33">
      <c r="A406" s="103">
        <v>240</v>
      </c>
      <c r="B406" s="104" t="s">
        <v>143</v>
      </c>
      <c r="C406" s="57" t="s">
        <v>388</v>
      </c>
      <c r="D406" s="57">
        <v>2010</v>
      </c>
      <c r="E406" s="105"/>
      <c r="F406" s="106"/>
      <c r="G406" s="105">
        <f t="shared" si="38"/>
        <v>0</v>
      </c>
      <c r="H406" s="107" t="s">
        <v>142</v>
      </c>
      <c r="I406" s="108">
        <f t="shared" si="39"/>
        <v>0</v>
      </c>
      <c r="J406" s="108">
        <f t="shared" si="40"/>
        <v>0</v>
      </c>
      <c r="K406" s="109"/>
    </row>
    <row r="407" spans="1:11" ht="33">
      <c r="A407" s="103">
        <v>241</v>
      </c>
      <c r="B407" s="104" t="s">
        <v>143</v>
      </c>
      <c r="C407" s="57" t="s">
        <v>389</v>
      </c>
      <c r="D407" s="57">
        <v>2010</v>
      </c>
      <c r="E407" s="105"/>
      <c r="F407" s="106"/>
      <c r="G407" s="105">
        <f t="shared" si="38"/>
        <v>0</v>
      </c>
      <c r="H407" s="107" t="s">
        <v>142</v>
      </c>
      <c r="I407" s="108">
        <f t="shared" si="39"/>
        <v>0</v>
      </c>
      <c r="J407" s="108">
        <f t="shared" si="40"/>
        <v>0</v>
      </c>
      <c r="K407" s="109"/>
    </row>
    <row r="408" spans="1:11" ht="33">
      <c r="A408" s="103">
        <v>242</v>
      </c>
      <c r="B408" s="104" t="s">
        <v>143</v>
      </c>
      <c r="C408" s="57" t="s">
        <v>390</v>
      </c>
      <c r="D408" s="57">
        <v>2010</v>
      </c>
      <c r="E408" s="105"/>
      <c r="F408" s="106"/>
      <c r="G408" s="105">
        <f t="shared" si="38"/>
        <v>0</v>
      </c>
      <c r="H408" s="107" t="s">
        <v>142</v>
      </c>
      <c r="I408" s="108">
        <f t="shared" si="39"/>
        <v>0</v>
      </c>
      <c r="J408" s="108">
        <f t="shared" si="40"/>
        <v>0</v>
      </c>
      <c r="K408" s="109"/>
    </row>
    <row r="409" spans="1:11" ht="33">
      <c r="A409" s="103">
        <v>243</v>
      </c>
      <c r="B409" s="104" t="s">
        <v>143</v>
      </c>
      <c r="C409" s="57" t="s">
        <v>391</v>
      </c>
      <c r="D409" s="57">
        <v>2010</v>
      </c>
      <c r="E409" s="105"/>
      <c r="F409" s="106"/>
      <c r="G409" s="105">
        <f t="shared" si="38"/>
        <v>0</v>
      </c>
      <c r="H409" s="107" t="s">
        <v>142</v>
      </c>
      <c r="I409" s="108">
        <f t="shared" si="39"/>
        <v>0</v>
      </c>
      <c r="J409" s="108">
        <f t="shared" si="40"/>
        <v>0</v>
      </c>
      <c r="K409" s="109"/>
    </row>
    <row r="410" spans="1:11" ht="33">
      <c r="A410" s="103">
        <v>244</v>
      </c>
      <c r="B410" s="104" t="s">
        <v>143</v>
      </c>
      <c r="C410" s="57" t="s">
        <v>392</v>
      </c>
      <c r="D410" s="57">
        <v>2010</v>
      </c>
      <c r="E410" s="105"/>
      <c r="F410" s="106"/>
      <c r="G410" s="105">
        <f t="shared" si="38"/>
        <v>0</v>
      </c>
      <c r="H410" s="107" t="s">
        <v>142</v>
      </c>
      <c r="I410" s="108">
        <f t="shared" si="39"/>
        <v>0</v>
      </c>
      <c r="J410" s="108">
        <f t="shared" si="40"/>
        <v>0</v>
      </c>
      <c r="K410" s="109"/>
    </row>
    <row r="411" spans="1:11" ht="33">
      <c r="A411" s="103">
        <v>245</v>
      </c>
      <c r="B411" s="104" t="s">
        <v>143</v>
      </c>
      <c r="C411" s="57" t="s">
        <v>393</v>
      </c>
      <c r="D411" s="57">
        <v>2010</v>
      </c>
      <c r="E411" s="105"/>
      <c r="F411" s="106"/>
      <c r="G411" s="105">
        <f t="shared" si="38"/>
        <v>0</v>
      </c>
      <c r="H411" s="107" t="s">
        <v>142</v>
      </c>
      <c r="I411" s="108">
        <f t="shared" si="39"/>
        <v>0</v>
      </c>
      <c r="J411" s="108">
        <f t="shared" si="40"/>
        <v>0</v>
      </c>
      <c r="K411" s="109"/>
    </row>
    <row r="412" spans="1:11" ht="33">
      <c r="A412" s="103">
        <v>246</v>
      </c>
      <c r="B412" s="104" t="s">
        <v>143</v>
      </c>
      <c r="C412" s="57" t="s">
        <v>394</v>
      </c>
      <c r="D412" s="57">
        <v>2010</v>
      </c>
      <c r="E412" s="105"/>
      <c r="F412" s="106"/>
      <c r="G412" s="105">
        <f t="shared" si="38"/>
        <v>0</v>
      </c>
      <c r="H412" s="107" t="s">
        <v>142</v>
      </c>
      <c r="I412" s="108">
        <f t="shared" si="39"/>
        <v>0</v>
      </c>
      <c r="J412" s="108">
        <f t="shared" si="40"/>
        <v>0</v>
      </c>
      <c r="K412" s="109"/>
    </row>
    <row r="413" spans="1:11" ht="33">
      <c r="A413" s="103">
        <v>247</v>
      </c>
      <c r="B413" s="104" t="s">
        <v>143</v>
      </c>
      <c r="C413" s="57" t="s">
        <v>395</v>
      </c>
      <c r="D413" s="57">
        <v>2010</v>
      </c>
      <c r="E413" s="105"/>
      <c r="F413" s="106"/>
      <c r="G413" s="105">
        <f t="shared" si="38"/>
        <v>0</v>
      </c>
      <c r="H413" s="107" t="s">
        <v>142</v>
      </c>
      <c r="I413" s="108">
        <f t="shared" si="39"/>
        <v>0</v>
      </c>
      <c r="J413" s="108">
        <f t="shared" si="40"/>
        <v>0</v>
      </c>
      <c r="K413" s="109"/>
    </row>
    <row r="414" spans="1:11" ht="33">
      <c r="A414" s="103">
        <v>248</v>
      </c>
      <c r="B414" s="104" t="s">
        <v>143</v>
      </c>
      <c r="C414" s="57" t="s">
        <v>396</v>
      </c>
      <c r="D414" s="57">
        <v>2010</v>
      </c>
      <c r="E414" s="105"/>
      <c r="F414" s="106"/>
      <c r="G414" s="105">
        <f t="shared" si="38"/>
        <v>0</v>
      </c>
      <c r="H414" s="107" t="s">
        <v>142</v>
      </c>
      <c r="I414" s="108">
        <f t="shared" si="39"/>
        <v>0</v>
      </c>
      <c r="J414" s="108">
        <f t="shared" si="40"/>
        <v>0</v>
      </c>
      <c r="K414" s="109"/>
    </row>
    <row r="415" spans="1:11" ht="33">
      <c r="A415" s="103">
        <v>249</v>
      </c>
      <c r="B415" s="104" t="s">
        <v>143</v>
      </c>
      <c r="C415" s="57" t="s">
        <v>397</v>
      </c>
      <c r="D415" s="57">
        <v>2010</v>
      </c>
      <c r="E415" s="105"/>
      <c r="F415" s="106"/>
      <c r="G415" s="105">
        <f t="shared" si="38"/>
        <v>0</v>
      </c>
      <c r="H415" s="107" t="s">
        <v>142</v>
      </c>
      <c r="I415" s="108">
        <f t="shared" si="39"/>
        <v>0</v>
      </c>
      <c r="J415" s="108">
        <f t="shared" si="40"/>
        <v>0</v>
      </c>
      <c r="K415" s="109"/>
    </row>
    <row r="416" spans="1:11" ht="33">
      <c r="A416" s="103">
        <v>250</v>
      </c>
      <c r="B416" s="104" t="s">
        <v>143</v>
      </c>
      <c r="C416" s="57" t="s">
        <v>398</v>
      </c>
      <c r="D416" s="57">
        <v>2010</v>
      </c>
      <c r="E416" s="105"/>
      <c r="F416" s="106"/>
      <c r="G416" s="105">
        <f t="shared" si="38"/>
        <v>0</v>
      </c>
      <c r="H416" s="107" t="s">
        <v>142</v>
      </c>
      <c r="I416" s="108">
        <f t="shared" si="39"/>
        <v>0</v>
      </c>
      <c r="J416" s="108">
        <f t="shared" si="40"/>
        <v>0</v>
      </c>
      <c r="K416" s="109"/>
    </row>
    <row r="417" spans="1:11" ht="33">
      <c r="A417" s="103">
        <v>251</v>
      </c>
      <c r="B417" s="104" t="s">
        <v>143</v>
      </c>
      <c r="C417" s="57" t="s">
        <v>399</v>
      </c>
      <c r="D417" s="57">
        <v>2010</v>
      </c>
      <c r="E417" s="105"/>
      <c r="F417" s="106"/>
      <c r="G417" s="105">
        <f t="shared" si="38"/>
        <v>0</v>
      </c>
      <c r="H417" s="107" t="s">
        <v>142</v>
      </c>
      <c r="I417" s="108">
        <f t="shared" si="39"/>
        <v>0</v>
      </c>
      <c r="J417" s="108">
        <f t="shared" si="40"/>
        <v>0</v>
      </c>
      <c r="K417" s="109"/>
    </row>
    <row r="418" spans="1:11" ht="33">
      <c r="A418" s="103">
        <v>252</v>
      </c>
      <c r="B418" s="104" t="s">
        <v>143</v>
      </c>
      <c r="C418" s="57" t="s">
        <v>400</v>
      </c>
      <c r="D418" s="57">
        <v>2010</v>
      </c>
      <c r="E418" s="105"/>
      <c r="F418" s="106"/>
      <c r="G418" s="105">
        <f t="shared" si="38"/>
        <v>0</v>
      </c>
      <c r="H418" s="107" t="s">
        <v>142</v>
      </c>
      <c r="I418" s="108">
        <f t="shared" si="39"/>
        <v>0</v>
      </c>
      <c r="J418" s="108">
        <f t="shared" si="40"/>
        <v>0</v>
      </c>
      <c r="K418" s="109"/>
    </row>
    <row r="419" spans="1:11" ht="33">
      <c r="A419" s="103">
        <v>253</v>
      </c>
      <c r="B419" s="104" t="s">
        <v>143</v>
      </c>
      <c r="C419" s="57" t="s">
        <v>401</v>
      </c>
      <c r="D419" s="57">
        <v>2010</v>
      </c>
      <c r="E419" s="105"/>
      <c r="F419" s="106"/>
      <c r="G419" s="105">
        <f t="shared" si="38"/>
        <v>0</v>
      </c>
      <c r="H419" s="107" t="s">
        <v>142</v>
      </c>
      <c r="I419" s="108">
        <f t="shared" si="39"/>
        <v>0</v>
      </c>
      <c r="J419" s="108">
        <f t="shared" si="40"/>
        <v>0</v>
      </c>
      <c r="K419" s="109"/>
    </row>
    <row r="420" spans="1:11" ht="33">
      <c r="A420" s="103">
        <v>254</v>
      </c>
      <c r="B420" s="104" t="s">
        <v>143</v>
      </c>
      <c r="C420" s="57" t="s">
        <v>402</v>
      </c>
      <c r="D420" s="57">
        <v>2010</v>
      </c>
      <c r="E420" s="105"/>
      <c r="F420" s="106"/>
      <c r="G420" s="105">
        <f t="shared" si="38"/>
        <v>0</v>
      </c>
      <c r="H420" s="107" t="s">
        <v>142</v>
      </c>
      <c r="I420" s="108">
        <f t="shared" si="39"/>
        <v>0</v>
      </c>
      <c r="J420" s="108">
        <f t="shared" si="40"/>
        <v>0</v>
      </c>
      <c r="K420" s="109"/>
    </row>
    <row r="421" spans="1:11" ht="33">
      <c r="A421" s="103">
        <v>255</v>
      </c>
      <c r="B421" s="104" t="s">
        <v>143</v>
      </c>
      <c r="C421" s="57" t="s">
        <v>403</v>
      </c>
      <c r="D421" s="57">
        <v>2010</v>
      </c>
      <c r="E421" s="105"/>
      <c r="F421" s="106"/>
      <c r="G421" s="105">
        <f t="shared" si="38"/>
        <v>0</v>
      </c>
      <c r="H421" s="107" t="s">
        <v>142</v>
      </c>
      <c r="I421" s="108">
        <f t="shared" si="39"/>
        <v>0</v>
      </c>
      <c r="J421" s="108">
        <f t="shared" si="40"/>
        <v>0</v>
      </c>
      <c r="K421" s="109"/>
    </row>
    <row r="422" spans="1:11" ht="33">
      <c r="A422" s="103">
        <v>256</v>
      </c>
      <c r="B422" s="104" t="s">
        <v>143</v>
      </c>
      <c r="C422" s="57" t="s">
        <v>404</v>
      </c>
      <c r="D422" s="57">
        <v>2010</v>
      </c>
      <c r="E422" s="105"/>
      <c r="F422" s="106"/>
      <c r="G422" s="105">
        <f t="shared" si="38"/>
        <v>0</v>
      </c>
      <c r="H422" s="107" t="s">
        <v>142</v>
      </c>
      <c r="I422" s="108">
        <f t="shared" si="39"/>
        <v>0</v>
      </c>
      <c r="J422" s="108">
        <f t="shared" si="40"/>
        <v>0</v>
      </c>
      <c r="K422" s="109"/>
    </row>
    <row r="423" spans="1:11" ht="33">
      <c r="A423" s="103">
        <v>257</v>
      </c>
      <c r="B423" s="104" t="s">
        <v>143</v>
      </c>
      <c r="C423" s="57" t="s">
        <v>405</v>
      </c>
      <c r="D423" s="57">
        <v>2010</v>
      </c>
      <c r="E423" s="105"/>
      <c r="F423" s="106"/>
      <c r="G423" s="105">
        <f t="shared" si="38"/>
        <v>0</v>
      </c>
      <c r="H423" s="107" t="s">
        <v>142</v>
      </c>
      <c r="I423" s="108">
        <f t="shared" si="39"/>
        <v>0</v>
      </c>
      <c r="J423" s="108">
        <f t="shared" si="40"/>
        <v>0</v>
      </c>
      <c r="K423" s="109"/>
    </row>
    <row r="424" spans="1:11" ht="33">
      <c r="A424" s="103">
        <v>258</v>
      </c>
      <c r="B424" s="104" t="s">
        <v>143</v>
      </c>
      <c r="C424" s="57" t="s">
        <v>406</v>
      </c>
      <c r="D424" s="57">
        <v>2011</v>
      </c>
      <c r="E424" s="105"/>
      <c r="F424" s="106"/>
      <c r="G424" s="105">
        <f t="shared" ref="G424:G487" si="41">E424*F424+E424</f>
        <v>0</v>
      </c>
      <c r="H424" s="107" t="s">
        <v>142</v>
      </c>
      <c r="I424" s="108">
        <f t="shared" ref="I424:I487" si="42">E424</f>
        <v>0</v>
      </c>
      <c r="J424" s="108">
        <f t="shared" ref="J424:J487" si="43">G424</f>
        <v>0</v>
      </c>
      <c r="K424" s="109"/>
    </row>
    <row r="425" spans="1:11" ht="33">
      <c r="A425" s="103">
        <v>259</v>
      </c>
      <c r="B425" s="104" t="s">
        <v>143</v>
      </c>
      <c r="C425" s="57" t="s">
        <v>407</v>
      </c>
      <c r="D425" s="57">
        <v>2011</v>
      </c>
      <c r="E425" s="105"/>
      <c r="F425" s="106"/>
      <c r="G425" s="105">
        <f t="shared" si="41"/>
        <v>0</v>
      </c>
      <c r="H425" s="107" t="s">
        <v>142</v>
      </c>
      <c r="I425" s="108">
        <f t="shared" si="42"/>
        <v>0</v>
      </c>
      <c r="J425" s="108">
        <f t="shared" si="43"/>
        <v>0</v>
      </c>
      <c r="K425" s="109"/>
    </row>
    <row r="426" spans="1:11" ht="33">
      <c r="A426" s="103">
        <v>260</v>
      </c>
      <c r="B426" s="104" t="s">
        <v>143</v>
      </c>
      <c r="C426" s="57" t="s">
        <v>408</v>
      </c>
      <c r="D426" s="57">
        <v>2011</v>
      </c>
      <c r="E426" s="105"/>
      <c r="F426" s="106"/>
      <c r="G426" s="105">
        <f t="shared" si="41"/>
        <v>0</v>
      </c>
      <c r="H426" s="107" t="s">
        <v>142</v>
      </c>
      <c r="I426" s="108">
        <f t="shared" si="42"/>
        <v>0</v>
      </c>
      <c r="J426" s="108">
        <f t="shared" si="43"/>
        <v>0</v>
      </c>
      <c r="K426" s="109"/>
    </row>
    <row r="427" spans="1:11" ht="33">
      <c r="A427" s="103">
        <v>261</v>
      </c>
      <c r="B427" s="104" t="s">
        <v>143</v>
      </c>
      <c r="C427" s="57" t="s">
        <v>409</v>
      </c>
      <c r="D427" s="57">
        <v>2011</v>
      </c>
      <c r="E427" s="105"/>
      <c r="F427" s="106"/>
      <c r="G427" s="105">
        <f t="shared" si="41"/>
        <v>0</v>
      </c>
      <c r="H427" s="107" t="s">
        <v>142</v>
      </c>
      <c r="I427" s="108">
        <f t="shared" si="42"/>
        <v>0</v>
      </c>
      <c r="J427" s="108">
        <f t="shared" si="43"/>
        <v>0</v>
      </c>
      <c r="K427" s="109"/>
    </row>
    <row r="428" spans="1:11" ht="33">
      <c r="A428" s="103">
        <v>262</v>
      </c>
      <c r="B428" s="104" t="s">
        <v>143</v>
      </c>
      <c r="C428" s="57" t="s">
        <v>410</v>
      </c>
      <c r="D428" s="57">
        <v>2011</v>
      </c>
      <c r="E428" s="105"/>
      <c r="F428" s="106"/>
      <c r="G428" s="105">
        <f t="shared" si="41"/>
        <v>0</v>
      </c>
      <c r="H428" s="107" t="s">
        <v>142</v>
      </c>
      <c r="I428" s="108">
        <f t="shared" si="42"/>
        <v>0</v>
      </c>
      <c r="J428" s="108">
        <f t="shared" si="43"/>
        <v>0</v>
      </c>
      <c r="K428" s="109"/>
    </row>
    <row r="429" spans="1:11" ht="33">
      <c r="A429" s="103">
        <v>263</v>
      </c>
      <c r="B429" s="104" t="s">
        <v>143</v>
      </c>
      <c r="C429" s="57" t="s">
        <v>411</v>
      </c>
      <c r="D429" s="57">
        <v>2011</v>
      </c>
      <c r="E429" s="105"/>
      <c r="F429" s="106"/>
      <c r="G429" s="105">
        <f t="shared" si="41"/>
        <v>0</v>
      </c>
      <c r="H429" s="107" t="s">
        <v>142</v>
      </c>
      <c r="I429" s="108">
        <f t="shared" si="42"/>
        <v>0</v>
      </c>
      <c r="J429" s="108">
        <f t="shared" si="43"/>
        <v>0</v>
      </c>
      <c r="K429" s="109"/>
    </row>
    <row r="430" spans="1:11" ht="33">
      <c r="A430" s="103">
        <v>264</v>
      </c>
      <c r="B430" s="104" t="s">
        <v>143</v>
      </c>
      <c r="C430" s="57" t="s">
        <v>412</v>
      </c>
      <c r="D430" s="57">
        <v>2011</v>
      </c>
      <c r="E430" s="105"/>
      <c r="F430" s="106"/>
      <c r="G430" s="105">
        <f t="shared" si="41"/>
        <v>0</v>
      </c>
      <c r="H430" s="107" t="s">
        <v>142</v>
      </c>
      <c r="I430" s="108">
        <f t="shared" si="42"/>
        <v>0</v>
      </c>
      <c r="J430" s="108">
        <f t="shared" si="43"/>
        <v>0</v>
      </c>
      <c r="K430" s="109"/>
    </row>
    <row r="431" spans="1:11" ht="33">
      <c r="A431" s="103">
        <v>265</v>
      </c>
      <c r="B431" s="104" t="s">
        <v>143</v>
      </c>
      <c r="C431" s="57" t="s">
        <v>413</v>
      </c>
      <c r="D431" s="57">
        <v>2011</v>
      </c>
      <c r="E431" s="105"/>
      <c r="F431" s="106"/>
      <c r="G431" s="105">
        <f t="shared" si="41"/>
        <v>0</v>
      </c>
      <c r="H431" s="107" t="s">
        <v>142</v>
      </c>
      <c r="I431" s="108">
        <f t="shared" si="42"/>
        <v>0</v>
      </c>
      <c r="J431" s="108">
        <f t="shared" si="43"/>
        <v>0</v>
      </c>
      <c r="K431" s="109"/>
    </row>
    <row r="432" spans="1:11" ht="33">
      <c r="A432" s="103">
        <v>266</v>
      </c>
      <c r="B432" s="104" t="s">
        <v>143</v>
      </c>
      <c r="C432" s="57" t="s">
        <v>414</v>
      </c>
      <c r="D432" s="57">
        <v>2011</v>
      </c>
      <c r="E432" s="105"/>
      <c r="F432" s="106"/>
      <c r="G432" s="105">
        <f t="shared" si="41"/>
        <v>0</v>
      </c>
      <c r="H432" s="107" t="s">
        <v>142</v>
      </c>
      <c r="I432" s="108">
        <f t="shared" si="42"/>
        <v>0</v>
      </c>
      <c r="J432" s="108">
        <f t="shared" si="43"/>
        <v>0</v>
      </c>
      <c r="K432" s="109"/>
    </row>
    <row r="433" spans="1:11" ht="33">
      <c r="A433" s="103">
        <v>267</v>
      </c>
      <c r="B433" s="104" t="s">
        <v>143</v>
      </c>
      <c r="C433" s="57" t="s">
        <v>415</v>
      </c>
      <c r="D433" s="57">
        <v>2011</v>
      </c>
      <c r="E433" s="105"/>
      <c r="F433" s="106"/>
      <c r="G433" s="105">
        <f t="shared" si="41"/>
        <v>0</v>
      </c>
      <c r="H433" s="107" t="s">
        <v>142</v>
      </c>
      <c r="I433" s="108">
        <f t="shared" si="42"/>
        <v>0</v>
      </c>
      <c r="J433" s="108">
        <f t="shared" si="43"/>
        <v>0</v>
      </c>
      <c r="K433" s="109"/>
    </row>
    <row r="434" spans="1:11" ht="33">
      <c r="A434" s="103">
        <v>268</v>
      </c>
      <c r="B434" s="104" t="s">
        <v>143</v>
      </c>
      <c r="C434" s="57" t="s">
        <v>416</v>
      </c>
      <c r="D434" s="57">
        <v>2011</v>
      </c>
      <c r="E434" s="105"/>
      <c r="F434" s="106"/>
      <c r="G434" s="105">
        <f t="shared" si="41"/>
        <v>0</v>
      </c>
      <c r="H434" s="107" t="s">
        <v>142</v>
      </c>
      <c r="I434" s="108">
        <f t="shared" si="42"/>
        <v>0</v>
      </c>
      <c r="J434" s="108">
        <f t="shared" si="43"/>
        <v>0</v>
      </c>
      <c r="K434" s="109"/>
    </row>
    <row r="435" spans="1:11" ht="33">
      <c r="A435" s="103">
        <v>269</v>
      </c>
      <c r="B435" s="104" t="s">
        <v>143</v>
      </c>
      <c r="C435" s="57" t="s">
        <v>417</v>
      </c>
      <c r="D435" s="57">
        <v>2011</v>
      </c>
      <c r="E435" s="105"/>
      <c r="F435" s="106"/>
      <c r="G435" s="105">
        <f t="shared" si="41"/>
        <v>0</v>
      </c>
      <c r="H435" s="107" t="s">
        <v>142</v>
      </c>
      <c r="I435" s="108">
        <f t="shared" si="42"/>
        <v>0</v>
      </c>
      <c r="J435" s="108">
        <f t="shared" si="43"/>
        <v>0</v>
      </c>
      <c r="K435" s="109"/>
    </row>
    <row r="436" spans="1:11" ht="33">
      <c r="A436" s="103">
        <v>270</v>
      </c>
      <c r="B436" s="104" t="s">
        <v>143</v>
      </c>
      <c r="C436" s="57" t="s">
        <v>418</v>
      </c>
      <c r="D436" s="57">
        <v>2011</v>
      </c>
      <c r="E436" s="105"/>
      <c r="F436" s="106"/>
      <c r="G436" s="105">
        <f t="shared" si="41"/>
        <v>0</v>
      </c>
      <c r="H436" s="107" t="s">
        <v>142</v>
      </c>
      <c r="I436" s="108">
        <f t="shared" si="42"/>
        <v>0</v>
      </c>
      <c r="J436" s="108">
        <f t="shared" si="43"/>
        <v>0</v>
      </c>
      <c r="K436" s="109"/>
    </row>
    <row r="437" spans="1:11" ht="33">
      <c r="A437" s="103">
        <v>271</v>
      </c>
      <c r="B437" s="104" t="s">
        <v>143</v>
      </c>
      <c r="C437" s="57" t="s">
        <v>419</v>
      </c>
      <c r="D437" s="57">
        <v>2011</v>
      </c>
      <c r="E437" s="105"/>
      <c r="F437" s="106"/>
      <c r="G437" s="105">
        <f t="shared" si="41"/>
        <v>0</v>
      </c>
      <c r="H437" s="107" t="s">
        <v>142</v>
      </c>
      <c r="I437" s="108">
        <f t="shared" si="42"/>
        <v>0</v>
      </c>
      <c r="J437" s="108">
        <f t="shared" si="43"/>
        <v>0</v>
      </c>
      <c r="K437" s="109"/>
    </row>
    <row r="438" spans="1:11" ht="33">
      <c r="A438" s="103">
        <v>272</v>
      </c>
      <c r="B438" s="104" t="s">
        <v>143</v>
      </c>
      <c r="C438" s="57" t="s">
        <v>420</v>
      </c>
      <c r="D438" s="57">
        <v>2011</v>
      </c>
      <c r="E438" s="105"/>
      <c r="F438" s="106"/>
      <c r="G438" s="105">
        <f t="shared" si="41"/>
        <v>0</v>
      </c>
      <c r="H438" s="107" t="s">
        <v>142</v>
      </c>
      <c r="I438" s="108">
        <f t="shared" si="42"/>
        <v>0</v>
      </c>
      <c r="J438" s="108">
        <f t="shared" si="43"/>
        <v>0</v>
      </c>
      <c r="K438" s="109"/>
    </row>
    <row r="439" spans="1:11" ht="33">
      <c r="A439" s="103">
        <v>273</v>
      </c>
      <c r="B439" s="104" t="s">
        <v>143</v>
      </c>
      <c r="C439" s="57" t="s">
        <v>421</v>
      </c>
      <c r="D439" s="57">
        <v>2011</v>
      </c>
      <c r="E439" s="105"/>
      <c r="F439" s="106"/>
      <c r="G439" s="105">
        <f t="shared" si="41"/>
        <v>0</v>
      </c>
      <c r="H439" s="107" t="s">
        <v>142</v>
      </c>
      <c r="I439" s="108">
        <f t="shared" si="42"/>
        <v>0</v>
      </c>
      <c r="J439" s="108">
        <f t="shared" si="43"/>
        <v>0</v>
      </c>
      <c r="K439" s="109"/>
    </row>
    <row r="440" spans="1:11" ht="33">
      <c r="A440" s="103">
        <v>274</v>
      </c>
      <c r="B440" s="104" t="s">
        <v>143</v>
      </c>
      <c r="C440" s="57" t="s">
        <v>422</v>
      </c>
      <c r="D440" s="57">
        <v>2011</v>
      </c>
      <c r="E440" s="105"/>
      <c r="F440" s="106"/>
      <c r="G440" s="105">
        <f t="shared" si="41"/>
        <v>0</v>
      </c>
      <c r="H440" s="107" t="s">
        <v>142</v>
      </c>
      <c r="I440" s="108">
        <f t="shared" si="42"/>
        <v>0</v>
      </c>
      <c r="J440" s="108">
        <f t="shared" si="43"/>
        <v>0</v>
      </c>
      <c r="K440" s="109"/>
    </row>
    <row r="441" spans="1:11" ht="33">
      <c r="A441" s="103">
        <v>275</v>
      </c>
      <c r="B441" s="104" t="s">
        <v>143</v>
      </c>
      <c r="C441" s="57" t="s">
        <v>423</v>
      </c>
      <c r="D441" s="57">
        <v>2011</v>
      </c>
      <c r="E441" s="105"/>
      <c r="F441" s="106"/>
      <c r="G441" s="105">
        <f t="shared" si="41"/>
        <v>0</v>
      </c>
      <c r="H441" s="107" t="s">
        <v>142</v>
      </c>
      <c r="I441" s="108">
        <f t="shared" si="42"/>
        <v>0</v>
      </c>
      <c r="J441" s="108">
        <f t="shared" si="43"/>
        <v>0</v>
      </c>
      <c r="K441" s="109"/>
    </row>
    <row r="442" spans="1:11" ht="33">
      <c r="A442" s="103">
        <v>276</v>
      </c>
      <c r="B442" s="104" t="s">
        <v>143</v>
      </c>
      <c r="C442" s="57" t="s">
        <v>424</v>
      </c>
      <c r="D442" s="57">
        <v>2011</v>
      </c>
      <c r="E442" s="105"/>
      <c r="F442" s="106"/>
      <c r="G442" s="105">
        <f t="shared" si="41"/>
        <v>0</v>
      </c>
      <c r="H442" s="107" t="s">
        <v>142</v>
      </c>
      <c r="I442" s="108">
        <f t="shared" si="42"/>
        <v>0</v>
      </c>
      <c r="J442" s="108">
        <f t="shared" si="43"/>
        <v>0</v>
      </c>
      <c r="K442" s="109"/>
    </row>
    <row r="443" spans="1:11" ht="33">
      <c r="A443" s="103">
        <v>277</v>
      </c>
      <c r="B443" s="104" t="s">
        <v>143</v>
      </c>
      <c r="C443" s="57" t="s">
        <v>425</v>
      </c>
      <c r="D443" s="57">
        <v>2011</v>
      </c>
      <c r="E443" s="105"/>
      <c r="F443" s="106"/>
      <c r="G443" s="105">
        <f t="shared" si="41"/>
        <v>0</v>
      </c>
      <c r="H443" s="107" t="s">
        <v>142</v>
      </c>
      <c r="I443" s="108">
        <f t="shared" si="42"/>
        <v>0</v>
      </c>
      <c r="J443" s="108">
        <f t="shared" si="43"/>
        <v>0</v>
      </c>
      <c r="K443" s="109"/>
    </row>
    <row r="444" spans="1:11" ht="33">
      <c r="A444" s="103">
        <v>278</v>
      </c>
      <c r="B444" s="104" t="s">
        <v>143</v>
      </c>
      <c r="C444" s="57" t="s">
        <v>426</v>
      </c>
      <c r="D444" s="57">
        <v>2011</v>
      </c>
      <c r="E444" s="105"/>
      <c r="F444" s="106"/>
      <c r="G444" s="105">
        <f t="shared" si="41"/>
        <v>0</v>
      </c>
      <c r="H444" s="107" t="s">
        <v>142</v>
      </c>
      <c r="I444" s="108">
        <f t="shared" si="42"/>
        <v>0</v>
      </c>
      <c r="J444" s="108">
        <f t="shared" si="43"/>
        <v>0</v>
      </c>
      <c r="K444" s="109"/>
    </row>
    <row r="445" spans="1:11" ht="33">
      <c r="A445" s="103">
        <v>279</v>
      </c>
      <c r="B445" s="104" t="s">
        <v>143</v>
      </c>
      <c r="C445" s="57" t="s">
        <v>427</v>
      </c>
      <c r="D445" s="57">
        <v>2011</v>
      </c>
      <c r="E445" s="105"/>
      <c r="F445" s="106"/>
      <c r="G445" s="105">
        <f t="shared" si="41"/>
        <v>0</v>
      </c>
      <c r="H445" s="107" t="s">
        <v>142</v>
      </c>
      <c r="I445" s="108">
        <f t="shared" si="42"/>
        <v>0</v>
      </c>
      <c r="J445" s="108">
        <f t="shared" si="43"/>
        <v>0</v>
      </c>
      <c r="K445" s="109"/>
    </row>
    <row r="446" spans="1:11" ht="33">
      <c r="A446" s="103">
        <v>280</v>
      </c>
      <c r="B446" s="104" t="s">
        <v>143</v>
      </c>
      <c r="C446" s="57" t="s">
        <v>428</v>
      </c>
      <c r="D446" s="57">
        <v>2011</v>
      </c>
      <c r="E446" s="105"/>
      <c r="F446" s="106"/>
      <c r="G446" s="105">
        <f t="shared" si="41"/>
        <v>0</v>
      </c>
      <c r="H446" s="107" t="s">
        <v>142</v>
      </c>
      <c r="I446" s="108">
        <f t="shared" si="42"/>
        <v>0</v>
      </c>
      <c r="J446" s="108">
        <f t="shared" si="43"/>
        <v>0</v>
      </c>
      <c r="K446" s="109"/>
    </row>
    <row r="447" spans="1:11" ht="33">
      <c r="A447" s="103">
        <v>281</v>
      </c>
      <c r="B447" s="104" t="s">
        <v>143</v>
      </c>
      <c r="C447" s="57" t="s">
        <v>429</v>
      </c>
      <c r="D447" s="57">
        <v>2011</v>
      </c>
      <c r="E447" s="105"/>
      <c r="F447" s="106"/>
      <c r="G447" s="105">
        <f t="shared" si="41"/>
        <v>0</v>
      </c>
      <c r="H447" s="107" t="s">
        <v>142</v>
      </c>
      <c r="I447" s="108">
        <f t="shared" si="42"/>
        <v>0</v>
      </c>
      <c r="J447" s="108">
        <f t="shared" si="43"/>
        <v>0</v>
      </c>
      <c r="K447" s="109"/>
    </row>
    <row r="448" spans="1:11" ht="33">
      <c r="A448" s="103">
        <v>282</v>
      </c>
      <c r="B448" s="104" t="s">
        <v>143</v>
      </c>
      <c r="C448" s="57" t="s">
        <v>430</v>
      </c>
      <c r="D448" s="57">
        <v>2011</v>
      </c>
      <c r="E448" s="105"/>
      <c r="F448" s="106"/>
      <c r="G448" s="105">
        <f t="shared" si="41"/>
        <v>0</v>
      </c>
      <c r="H448" s="107" t="s">
        <v>142</v>
      </c>
      <c r="I448" s="108">
        <f t="shared" si="42"/>
        <v>0</v>
      </c>
      <c r="J448" s="108">
        <f t="shared" si="43"/>
        <v>0</v>
      </c>
      <c r="K448" s="109"/>
    </row>
    <row r="449" spans="1:11" ht="33">
      <c r="A449" s="103">
        <v>283</v>
      </c>
      <c r="B449" s="104" t="s">
        <v>143</v>
      </c>
      <c r="C449" s="57" t="s">
        <v>431</v>
      </c>
      <c r="D449" s="57">
        <v>2011</v>
      </c>
      <c r="E449" s="105"/>
      <c r="F449" s="106"/>
      <c r="G449" s="105">
        <f t="shared" si="41"/>
        <v>0</v>
      </c>
      <c r="H449" s="107" t="s">
        <v>142</v>
      </c>
      <c r="I449" s="108">
        <f t="shared" si="42"/>
        <v>0</v>
      </c>
      <c r="J449" s="108">
        <f t="shared" si="43"/>
        <v>0</v>
      </c>
      <c r="K449" s="109"/>
    </row>
    <row r="450" spans="1:11" ht="33">
      <c r="A450" s="103">
        <v>284</v>
      </c>
      <c r="B450" s="104" t="s">
        <v>143</v>
      </c>
      <c r="C450" s="57" t="s">
        <v>432</v>
      </c>
      <c r="D450" s="57">
        <v>2011</v>
      </c>
      <c r="E450" s="105"/>
      <c r="F450" s="106"/>
      <c r="G450" s="105">
        <f t="shared" si="41"/>
        <v>0</v>
      </c>
      <c r="H450" s="107" t="s">
        <v>142</v>
      </c>
      <c r="I450" s="108">
        <f t="shared" si="42"/>
        <v>0</v>
      </c>
      <c r="J450" s="108">
        <f t="shared" si="43"/>
        <v>0</v>
      </c>
      <c r="K450" s="109"/>
    </row>
    <row r="451" spans="1:11" ht="33">
      <c r="A451" s="103">
        <v>285</v>
      </c>
      <c r="B451" s="104" t="s">
        <v>143</v>
      </c>
      <c r="C451" s="57" t="s">
        <v>433</v>
      </c>
      <c r="D451" s="57">
        <v>2011</v>
      </c>
      <c r="E451" s="105"/>
      <c r="F451" s="106"/>
      <c r="G451" s="105">
        <f t="shared" si="41"/>
        <v>0</v>
      </c>
      <c r="H451" s="107" t="s">
        <v>142</v>
      </c>
      <c r="I451" s="108">
        <f t="shared" si="42"/>
        <v>0</v>
      </c>
      <c r="J451" s="108">
        <f t="shared" si="43"/>
        <v>0</v>
      </c>
      <c r="K451" s="109"/>
    </row>
    <row r="452" spans="1:11" ht="33">
      <c r="A452" s="103">
        <v>286</v>
      </c>
      <c r="B452" s="104" t="s">
        <v>143</v>
      </c>
      <c r="C452" s="57" t="s">
        <v>434</v>
      </c>
      <c r="D452" s="57">
        <v>2011</v>
      </c>
      <c r="E452" s="105"/>
      <c r="F452" s="106"/>
      <c r="G452" s="105">
        <f t="shared" si="41"/>
        <v>0</v>
      </c>
      <c r="H452" s="107" t="s">
        <v>142</v>
      </c>
      <c r="I452" s="108">
        <f t="shared" si="42"/>
        <v>0</v>
      </c>
      <c r="J452" s="108">
        <f t="shared" si="43"/>
        <v>0</v>
      </c>
      <c r="K452" s="109"/>
    </row>
    <row r="453" spans="1:11" ht="33">
      <c r="A453" s="103">
        <v>287</v>
      </c>
      <c r="B453" s="104" t="s">
        <v>143</v>
      </c>
      <c r="C453" s="57" t="s">
        <v>435</v>
      </c>
      <c r="D453" s="57">
        <v>2011</v>
      </c>
      <c r="E453" s="105"/>
      <c r="F453" s="106"/>
      <c r="G453" s="105">
        <f t="shared" si="41"/>
        <v>0</v>
      </c>
      <c r="H453" s="107" t="s">
        <v>142</v>
      </c>
      <c r="I453" s="108">
        <f t="shared" si="42"/>
        <v>0</v>
      </c>
      <c r="J453" s="108">
        <f t="shared" si="43"/>
        <v>0</v>
      </c>
      <c r="K453" s="109"/>
    </row>
    <row r="454" spans="1:11" ht="33">
      <c r="A454" s="103">
        <v>288</v>
      </c>
      <c r="B454" s="104" t="s">
        <v>143</v>
      </c>
      <c r="C454" s="57" t="s">
        <v>436</v>
      </c>
      <c r="D454" s="57">
        <v>2011</v>
      </c>
      <c r="E454" s="105"/>
      <c r="F454" s="106"/>
      <c r="G454" s="105">
        <f t="shared" si="41"/>
        <v>0</v>
      </c>
      <c r="H454" s="107" t="s">
        <v>142</v>
      </c>
      <c r="I454" s="108">
        <f t="shared" si="42"/>
        <v>0</v>
      </c>
      <c r="J454" s="108">
        <f t="shared" si="43"/>
        <v>0</v>
      </c>
      <c r="K454" s="109"/>
    </row>
    <row r="455" spans="1:11" ht="33">
      <c r="A455" s="103">
        <v>289</v>
      </c>
      <c r="B455" s="104" t="s">
        <v>143</v>
      </c>
      <c r="C455" s="57" t="s">
        <v>437</v>
      </c>
      <c r="D455" s="57">
        <v>2011</v>
      </c>
      <c r="E455" s="105"/>
      <c r="F455" s="106"/>
      <c r="G455" s="105">
        <f t="shared" si="41"/>
        <v>0</v>
      </c>
      <c r="H455" s="107" t="s">
        <v>142</v>
      </c>
      <c r="I455" s="108">
        <f t="shared" si="42"/>
        <v>0</v>
      </c>
      <c r="J455" s="108">
        <f t="shared" si="43"/>
        <v>0</v>
      </c>
      <c r="K455" s="109"/>
    </row>
    <row r="456" spans="1:11" ht="33">
      <c r="A456" s="103">
        <v>290</v>
      </c>
      <c r="B456" s="104" t="s">
        <v>143</v>
      </c>
      <c r="C456" s="57" t="s">
        <v>438</v>
      </c>
      <c r="D456" s="57">
        <v>2011</v>
      </c>
      <c r="E456" s="105"/>
      <c r="F456" s="106"/>
      <c r="G456" s="105">
        <f t="shared" si="41"/>
        <v>0</v>
      </c>
      <c r="H456" s="107" t="s">
        <v>142</v>
      </c>
      <c r="I456" s="108">
        <f t="shared" si="42"/>
        <v>0</v>
      </c>
      <c r="J456" s="108">
        <f t="shared" si="43"/>
        <v>0</v>
      </c>
      <c r="K456" s="109"/>
    </row>
    <row r="457" spans="1:11" ht="33">
      <c r="A457" s="103">
        <v>291</v>
      </c>
      <c r="B457" s="104" t="s">
        <v>143</v>
      </c>
      <c r="C457" s="57" t="s">
        <v>439</v>
      </c>
      <c r="D457" s="57">
        <v>2011</v>
      </c>
      <c r="E457" s="105"/>
      <c r="F457" s="106"/>
      <c r="G457" s="105">
        <f t="shared" si="41"/>
        <v>0</v>
      </c>
      <c r="H457" s="107" t="s">
        <v>142</v>
      </c>
      <c r="I457" s="108">
        <f t="shared" si="42"/>
        <v>0</v>
      </c>
      <c r="J457" s="108">
        <f t="shared" si="43"/>
        <v>0</v>
      </c>
      <c r="K457" s="109"/>
    </row>
    <row r="458" spans="1:11" ht="33">
      <c r="A458" s="103">
        <v>292</v>
      </c>
      <c r="B458" s="104" t="s">
        <v>143</v>
      </c>
      <c r="C458" s="57" t="s">
        <v>440</v>
      </c>
      <c r="D458" s="57">
        <v>2011</v>
      </c>
      <c r="E458" s="105"/>
      <c r="F458" s="106"/>
      <c r="G458" s="105">
        <f t="shared" si="41"/>
        <v>0</v>
      </c>
      <c r="H458" s="107" t="s">
        <v>142</v>
      </c>
      <c r="I458" s="108">
        <f t="shared" si="42"/>
        <v>0</v>
      </c>
      <c r="J458" s="108">
        <f t="shared" si="43"/>
        <v>0</v>
      </c>
      <c r="K458" s="109"/>
    </row>
    <row r="459" spans="1:11" ht="33">
      <c r="A459" s="103">
        <v>293</v>
      </c>
      <c r="B459" s="104" t="s">
        <v>143</v>
      </c>
      <c r="C459" s="57" t="s">
        <v>441</v>
      </c>
      <c r="D459" s="57">
        <v>2011</v>
      </c>
      <c r="E459" s="105"/>
      <c r="F459" s="106"/>
      <c r="G459" s="105">
        <f t="shared" si="41"/>
        <v>0</v>
      </c>
      <c r="H459" s="107" t="s">
        <v>142</v>
      </c>
      <c r="I459" s="108">
        <f t="shared" si="42"/>
        <v>0</v>
      </c>
      <c r="J459" s="108">
        <f t="shared" si="43"/>
        <v>0</v>
      </c>
      <c r="K459" s="109"/>
    </row>
    <row r="460" spans="1:11" ht="33">
      <c r="A460" s="103">
        <v>294</v>
      </c>
      <c r="B460" s="104" t="s">
        <v>143</v>
      </c>
      <c r="C460" s="57" t="s">
        <v>442</v>
      </c>
      <c r="D460" s="57">
        <v>2011</v>
      </c>
      <c r="E460" s="105"/>
      <c r="F460" s="106"/>
      <c r="G460" s="105">
        <f t="shared" si="41"/>
        <v>0</v>
      </c>
      <c r="H460" s="107" t="s">
        <v>142</v>
      </c>
      <c r="I460" s="108">
        <f t="shared" si="42"/>
        <v>0</v>
      </c>
      <c r="J460" s="108">
        <f t="shared" si="43"/>
        <v>0</v>
      </c>
      <c r="K460" s="109"/>
    </row>
    <row r="461" spans="1:11" ht="33">
      <c r="A461" s="103">
        <v>295</v>
      </c>
      <c r="B461" s="104" t="s">
        <v>143</v>
      </c>
      <c r="C461" s="57" t="s">
        <v>443</v>
      </c>
      <c r="D461" s="57">
        <v>2011</v>
      </c>
      <c r="E461" s="105"/>
      <c r="F461" s="106"/>
      <c r="G461" s="105">
        <f t="shared" si="41"/>
        <v>0</v>
      </c>
      <c r="H461" s="107" t="s">
        <v>142</v>
      </c>
      <c r="I461" s="108">
        <f t="shared" si="42"/>
        <v>0</v>
      </c>
      <c r="J461" s="108">
        <f t="shared" si="43"/>
        <v>0</v>
      </c>
      <c r="K461" s="109"/>
    </row>
    <row r="462" spans="1:11" ht="33">
      <c r="A462" s="103">
        <v>296</v>
      </c>
      <c r="B462" s="104" t="s">
        <v>143</v>
      </c>
      <c r="C462" s="57" t="s">
        <v>444</v>
      </c>
      <c r="D462" s="57">
        <v>2011</v>
      </c>
      <c r="E462" s="105"/>
      <c r="F462" s="106"/>
      <c r="G462" s="105">
        <f t="shared" si="41"/>
        <v>0</v>
      </c>
      <c r="H462" s="107" t="s">
        <v>142</v>
      </c>
      <c r="I462" s="108">
        <f t="shared" si="42"/>
        <v>0</v>
      </c>
      <c r="J462" s="108">
        <f t="shared" si="43"/>
        <v>0</v>
      </c>
      <c r="K462" s="109"/>
    </row>
    <row r="463" spans="1:11" ht="33">
      <c r="A463" s="103">
        <v>297</v>
      </c>
      <c r="B463" s="104" t="s">
        <v>143</v>
      </c>
      <c r="C463" s="57" t="s">
        <v>445</v>
      </c>
      <c r="D463" s="57">
        <v>2011</v>
      </c>
      <c r="E463" s="105"/>
      <c r="F463" s="106"/>
      <c r="G463" s="105">
        <f t="shared" si="41"/>
        <v>0</v>
      </c>
      <c r="H463" s="107" t="s">
        <v>142</v>
      </c>
      <c r="I463" s="108">
        <f t="shared" si="42"/>
        <v>0</v>
      </c>
      <c r="J463" s="108">
        <f t="shared" si="43"/>
        <v>0</v>
      </c>
      <c r="K463" s="109"/>
    </row>
    <row r="464" spans="1:11" ht="33">
      <c r="A464" s="103">
        <v>298</v>
      </c>
      <c r="B464" s="104" t="s">
        <v>143</v>
      </c>
      <c r="C464" s="57" t="s">
        <v>446</v>
      </c>
      <c r="D464" s="57">
        <v>2011</v>
      </c>
      <c r="E464" s="105"/>
      <c r="F464" s="106"/>
      <c r="G464" s="105">
        <f t="shared" si="41"/>
        <v>0</v>
      </c>
      <c r="H464" s="107" t="s">
        <v>142</v>
      </c>
      <c r="I464" s="108">
        <f t="shared" si="42"/>
        <v>0</v>
      </c>
      <c r="J464" s="108">
        <f t="shared" si="43"/>
        <v>0</v>
      </c>
      <c r="K464" s="109"/>
    </row>
    <row r="465" spans="1:11" ht="33">
      <c r="A465" s="103">
        <v>299</v>
      </c>
      <c r="B465" s="104" t="s">
        <v>143</v>
      </c>
      <c r="C465" s="57" t="s">
        <v>447</v>
      </c>
      <c r="D465" s="57">
        <v>2011</v>
      </c>
      <c r="E465" s="105"/>
      <c r="F465" s="106"/>
      <c r="G465" s="105">
        <f t="shared" si="41"/>
        <v>0</v>
      </c>
      <c r="H465" s="107" t="s">
        <v>142</v>
      </c>
      <c r="I465" s="108">
        <f t="shared" si="42"/>
        <v>0</v>
      </c>
      <c r="J465" s="108">
        <f t="shared" si="43"/>
        <v>0</v>
      </c>
      <c r="K465" s="109"/>
    </row>
    <row r="466" spans="1:11" ht="33">
      <c r="A466" s="103">
        <v>300</v>
      </c>
      <c r="B466" s="104" t="s">
        <v>143</v>
      </c>
      <c r="C466" s="57" t="s">
        <v>448</v>
      </c>
      <c r="D466" s="57">
        <v>2011</v>
      </c>
      <c r="E466" s="105"/>
      <c r="F466" s="106"/>
      <c r="G466" s="105">
        <f t="shared" si="41"/>
        <v>0</v>
      </c>
      <c r="H466" s="107" t="s">
        <v>142</v>
      </c>
      <c r="I466" s="108">
        <f t="shared" si="42"/>
        <v>0</v>
      </c>
      <c r="J466" s="108">
        <f t="shared" si="43"/>
        <v>0</v>
      </c>
      <c r="K466" s="109"/>
    </row>
    <row r="467" spans="1:11" ht="33">
      <c r="A467" s="103">
        <v>301</v>
      </c>
      <c r="B467" s="104" t="s">
        <v>143</v>
      </c>
      <c r="C467" s="57" t="s">
        <v>449</v>
      </c>
      <c r="D467" s="57">
        <v>2011</v>
      </c>
      <c r="E467" s="105"/>
      <c r="F467" s="106"/>
      <c r="G467" s="105">
        <f t="shared" si="41"/>
        <v>0</v>
      </c>
      <c r="H467" s="107" t="s">
        <v>142</v>
      </c>
      <c r="I467" s="108">
        <f t="shared" si="42"/>
        <v>0</v>
      </c>
      <c r="J467" s="108">
        <f t="shared" si="43"/>
        <v>0</v>
      </c>
      <c r="K467" s="109"/>
    </row>
    <row r="468" spans="1:11" ht="33">
      <c r="A468" s="103">
        <v>302</v>
      </c>
      <c r="B468" s="104" t="s">
        <v>143</v>
      </c>
      <c r="C468" s="57" t="s">
        <v>450</v>
      </c>
      <c r="D468" s="57">
        <v>2011</v>
      </c>
      <c r="E468" s="105"/>
      <c r="F468" s="106"/>
      <c r="G468" s="105">
        <f t="shared" si="41"/>
        <v>0</v>
      </c>
      <c r="H468" s="107" t="s">
        <v>142</v>
      </c>
      <c r="I468" s="108">
        <f t="shared" si="42"/>
        <v>0</v>
      </c>
      <c r="J468" s="108">
        <f t="shared" si="43"/>
        <v>0</v>
      </c>
      <c r="K468" s="109"/>
    </row>
    <row r="469" spans="1:11" ht="33">
      <c r="A469" s="103">
        <v>303</v>
      </c>
      <c r="B469" s="104" t="s">
        <v>143</v>
      </c>
      <c r="C469" s="57" t="s">
        <v>451</v>
      </c>
      <c r="D469" s="57">
        <v>2011</v>
      </c>
      <c r="E469" s="105"/>
      <c r="F469" s="106"/>
      <c r="G469" s="105">
        <f t="shared" si="41"/>
        <v>0</v>
      </c>
      <c r="H469" s="107" t="s">
        <v>142</v>
      </c>
      <c r="I469" s="108">
        <f t="shared" si="42"/>
        <v>0</v>
      </c>
      <c r="J469" s="108">
        <f t="shared" si="43"/>
        <v>0</v>
      </c>
      <c r="K469" s="109"/>
    </row>
    <row r="470" spans="1:11" ht="33">
      <c r="A470" s="103">
        <v>304</v>
      </c>
      <c r="B470" s="104" t="s">
        <v>143</v>
      </c>
      <c r="C470" s="57" t="s">
        <v>452</v>
      </c>
      <c r="D470" s="57">
        <v>2011</v>
      </c>
      <c r="E470" s="105"/>
      <c r="F470" s="106"/>
      <c r="G470" s="105">
        <f t="shared" si="41"/>
        <v>0</v>
      </c>
      <c r="H470" s="107" t="s">
        <v>142</v>
      </c>
      <c r="I470" s="108">
        <f t="shared" si="42"/>
        <v>0</v>
      </c>
      <c r="J470" s="108">
        <f t="shared" si="43"/>
        <v>0</v>
      </c>
      <c r="K470" s="109"/>
    </row>
    <row r="471" spans="1:11" ht="33">
      <c r="A471" s="103">
        <v>305</v>
      </c>
      <c r="B471" s="104" t="s">
        <v>143</v>
      </c>
      <c r="C471" s="57" t="s">
        <v>453</v>
      </c>
      <c r="D471" s="57">
        <v>2011</v>
      </c>
      <c r="E471" s="105"/>
      <c r="F471" s="106"/>
      <c r="G471" s="105">
        <f t="shared" si="41"/>
        <v>0</v>
      </c>
      <c r="H471" s="107" t="s">
        <v>142</v>
      </c>
      <c r="I471" s="108">
        <f t="shared" si="42"/>
        <v>0</v>
      </c>
      <c r="J471" s="108">
        <f t="shared" si="43"/>
        <v>0</v>
      </c>
      <c r="K471" s="109"/>
    </row>
    <row r="472" spans="1:11" ht="33">
      <c r="A472" s="103">
        <v>306</v>
      </c>
      <c r="B472" s="104" t="s">
        <v>143</v>
      </c>
      <c r="C472" s="57" t="s">
        <v>454</v>
      </c>
      <c r="D472" s="57">
        <v>2011</v>
      </c>
      <c r="E472" s="105"/>
      <c r="F472" s="106"/>
      <c r="G472" s="105">
        <f t="shared" si="41"/>
        <v>0</v>
      </c>
      <c r="H472" s="107" t="s">
        <v>142</v>
      </c>
      <c r="I472" s="108">
        <f t="shared" si="42"/>
        <v>0</v>
      </c>
      <c r="J472" s="108">
        <f t="shared" si="43"/>
        <v>0</v>
      </c>
      <c r="K472" s="109"/>
    </row>
    <row r="473" spans="1:11" ht="33">
      <c r="A473" s="103">
        <v>307</v>
      </c>
      <c r="B473" s="104" t="s">
        <v>143</v>
      </c>
      <c r="C473" s="57" t="s">
        <v>455</v>
      </c>
      <c r="D473" s="57">
        <v>2011</v>
      </c>
      <c r="E473" s="105"/>
      <c r="F473" s="106"/>
      <c r="G473" s="105">
        <f t="shared" si="41"/>
        <v>0</v>
      </c>
      <c r="H473" s="107" t="s">
        <v>142</v>
      </c>
      <c r="I473" s="108">
        <f t="shared" si="42"/>
        <v>0</v>
      </c>
      <c r="J473" s="108">
        <f t="shared" si="43"/>
        <v>0</v>
      </c>
      <c r="K473" s="109"/>
    </row>
    <row r="474" spans="1:11" ht="33">
      <c r="A474" s="103">
        <v>308</v>
      </c>
      <c r="B474" s="104" t="s">
        <v>143</v>
      </c>
      <c r="C474" s="57" t="s">
        <v>456</v>
      </c>
      <c r="D474" s="57">
        <v>2011</v>
      </c>
      <c r="E474" s="105"/>
      <c r="F474" s="106"/>
      <c r="G474" s="105">
        <f t="shared" si="41"/>
        <v>0</v>
      </c>
      <c r="H474" s="107" t="s">
        <v>142</v>
      </c>
      <c r="I474" s="108">
        <f t="shared" si="42"/>
        <v>0</v>
      </c>
      <c r="J474" s="108">
        <f t="shared" si="43"/>
        <v>0</v>
      </c>
      <c r="K474" s="109"/>
    </row>
    <row r="475" spans="1:11" ht="33">
      <c r="A475" s="103">
        <v>309</v>
      </c>
      <c r="B475" s="104" t="s">
        <v>143</v>
      </c>
      <c r="C475" s="57" t="s">
        <v>457</v>
      </c>
      <c r="D475" s="57">
        <v>2011</v>
      </c>
      <c r="E475" s="105"/>
      <c r="F475" s="106"/>
      <c r="G475" s="105">
        <f t="shared" si="41"/>
        <v>0</v>
      </c>
      <c r="H475" s="107" t="s">
        <v>142</v>
      </c>
      <c r="I475" s="108">
        <f t="shared" si="42"/>
        <v>0</v>
      </c>
      <c r="J475" s="108">
        <f t="shared" si="43"/>
        <v>0</v>
      </c>
      <c r="K475" s="109"/>
    </row>
    <row r="476" spans="1:11" ht="33">
      <c r="A476" s="103">
        <v>310</v>
      </c>
      <c r="B476" s="104" t="s">
        <v>143</v>
      </c>
      <c r="C476" s="57" t="s">
        <v>458</v>
      </c>
      <c r="D476" s="57">
        <v>2011</v>
      </c>
      <c r="E476" s="105"/>
      <c r="F476" s="106"/>
      <c r="G476" s="105">
        <f t="shared" si="41"/>
        <v>0</v>
      </c>
      <c r="H476" s="107" t="s">
        <v>142</v>
      </c>
      <c r="I476" s="108">
        <f t="shared" si="42"/>
        <v>0</v>
      </c>
      <c r="J476" s="108">
        <f t="shared" si="43"/>
        <v>0</v>
      </c>
      <c r="K476" s="109"/>
    </row>
    <row r="477" spans="1:11" ht="33">
      <c r="A477" s="103">
        <v>311</v>
      </c>
      <c r="B477" s="104" t="s">
        <v>143</v>
      </c>
      <c r="C477" s="57" t="s">
        <v>459</v>
      </c>
      <c r="D477" s="57">
        <v>2011</v>
      </c>
      <c r="E477" s="105"/>
      <c r="F477" s="106"/>
      <c r="G477" s="105">
        <f t="shared" si="41"/>
        <v>0</v>
      </c>
      <c r="H477" s="107" t="s">
        <v>142</v>
      </c>
      <c r="I477" s="108">
        <f t="shared" si="42"/>
        <v>0</v>
      </c>
      <c r="J477" s="108">
        <f t="shared" si="43"/>
        <v>0</v>
      </c>
      <c r="K477" s="109"/>
    </row>
    <row r="478" spans="1:11" ht="33">
      <c r="A478" s="103">
        <v>312</v>
      </c>
      <c r="B478" s="104" t="s">
        <v>143</v>
      </c>
      <c r="C478" s="57" t="s">
        <v>460</v>
      </c>
      <c r="D478" s="57">
        <v>2011</v>
      </c>
      <c r="E478" s="105"/>
      <c r="F478" s="106"/>
      <c r="G478" s="105">
        <f t="shared" si="41"/>
        <v>0</v>
      </c>
      <c r="H478" s="107" t="s">
        <v>142</v>
      </c>
      <c r="I478" s="108">
        <f t="shared" si="42"/>
        <v>0</v>
      </c>
      <c r="J478" s="108">
        <f t="shared" si="43"/>
        <v>0</v>
      </c>
      <c r="K478" s="109"/>
    </row>
    <row r="479" spans="1:11" ht="33">
      <c r="A479" s="103">
        <v>313</v>
      </c>
      <c r="B479" s="104" t="s">
        <v>143</v>
      </c>
      <c r="C479" s="57" t="s">
        <v>461</v>
      </c>
      <c r="D479" s="57">
        <v>2011</v>
      </c>
      <c r="E479" s="105"/>
      <c r="F479" s="106"/>
      <c r="G479" s="105">
        <f t="shared" si="41"/>
        <v>0</v>
      </c>
      <c r="H479" s="107" t="s">
        <v>142</v>
      </c>
      <c r="I479" s="108">
        <f t="shared" si="42"/>
        <v>0</v>
      </c>
      <c r="J479" s="108">
        <f t="shared" si="43"/>
        <v>0</v>
      </c>
      <c r="K479" s="109"/>
    </row>
    <row r="480" spans="1:11" ht="33">
      <c r="A480" s="103">
        <v>314</v>
      </c>
      <c r="B480" s="104" t="s">
        <v>143</v>
      </c>
      <c r="C480" s="57" t="s">
        <v>462</v>
      </c>
      <c r="D480" s="57">
        <v>2011</v>
      </c>
      <c r="E480" s="105"/>
      <c r="F480" s="106"/>
      <c r="G480" s="105">
        <f t="shared" si="41"/>
        <v>0</v>
      </c>
      <c r="H480" s="107" t="s">
        <v>142</v>
      </c>
      <c r="I480" s="108">
        <f t="shared" si="42"/>
        <v>0</v>
      </c>
      <c r="J480" s="108">
        <f t="shared" si="43"/>
        <v>0</v>
      </c>
      <c r="K480" s="109"/>
    </row>
    <row r="481" spans="1:11" ht="33">
      <c r="A481" s="103">
        <v>315</v>
      </c>
      <c r="B481" s="104" t="s">
        <v>143</v>
      </c>
      <c r="C481" s="57" t="s">
        <v>463</v>
      </c>
      <c r="D481" s="57">
        <v>2011</v>
      </c>
      <c r="E481" s="105"/>
      <c r="F481" s="106"/>
      <c r="G481" s="105">
        <f t="shared" si="41"/>
        <v>0</v>
      </c>
      <c r="H481" s="107" t="s">
        <v>142</v>
      </c>
      <c r="I481" s="108">
        <f t="shared" si="42"/>
        <v>0</v>
      </c>
      <c r="J481" s="108">
        <f t="shared" si="43"/>
        <v>0</v>
      </c>
      <c r="K481" s="109"/>
    </row>
    <row r="482" spans="1:11" ht="33">
      <c r="A482" s="103">
        <v>316</v>
      </c>
      <c r="B482" s="104" t="s">
        <v>143</v>
      </c>
      <c r="C482" s="57" t="s">
        <v>464</v>
      </c>
      <c r="D482" s="57">
        <v>2011</v>
      </c>
      <c r="E482" s="105"/>
      <c r="F482" s="106"/>
      <c r="G482" s="105">
        <f t="shared" si="41"/>
        <v>0</v>
      </c>
      <c r="H482" s="107" t="s">
        <v>142</v>
      </c>
      <c r="I482" s="108">
        <f t="shared" si="42"/>
        <v>0</v>
      </c>
      <c r="J482" s="108">
        <f t="shared" si="43"/>
        <v>0</v>
      </c>
      <c r="K482" s="109"/>
    </row>
    <row r="483" spans="1:11" ht="33">
      <c r="A483" s="103">
        <v>317</v>
      </c>
      <c r="B483" s="104" t="s">
        <v>143</v>
      </c>
      <c r="C483" s="57" t="s">
        <v>465</v>
      </c>
      <c r="D483" s="57">
        <v>2011</v>
      </c>
      <c r="E483" s="105"/>
      <c r="F483" s="106"/>
      <c r="G483" s="105">
        <f t="shared" si="41"/>
        <v>0</v>
      </c>
      <c r="H483" s="107" t="s">
        <v>142</v>
      </c>
      <c r="I483" s="108">
        <f t="shared" si="42"/>
        <v>0</v>
      </c>
      <c r="J483" s="108">
        <f t="shared" si="43"/>
        <v>0</v>
      </c>
      <c r="K483" s="109"/>
    </row>
    <row r="484" spans="1:11" ht="33">
      <c r="A484" s="103">
        <v>318</v>
      </c>
      <c r="B484" s="104" t="s">
        <v>143</v>
      </c>
      <c r="C484" s="57" t="s">
        <v>466</v>
      </c>
      <c r="D484" s="57">
        <v>2011</v>
      </c>
      <c r="E484" s="105"/>
      <c r="F484" s="106"/>
      <c r="G484" s="105">
        <f t="shared" si="41"/>
        <v>0</v>
      </c>
      <c r="H484" s="107" t="s">
        <v>142</v>
      </c>
      <c r="I484" s="108">
        <f t="shared" si="42"/>
        <v>0</v>
      </c>
      <c r="J484" s="108">
        <f t="shared" si="43"/>
        <v>0</v>
      </c>
      <c r="K484" s="109"/>
    </row>
    <row r="485" spans="1:11" ht="33">
      <c r="A485" s="103">
        <v>319</v>
      </c>
      <c r="B485" s="104" t="s">
        <v>143</v>
      </c>
      <c r="C485" s="57" t="s">
        <v>467</v>
      </c>
      <c r="D485" s="57">
        <v>2011</v>
      </c>
      <c r="E485" s="105"/>
      <c r="F485" s="106"/>
      <c r="G485" s="105">
        <f t="shared" si="41"/>
        <v>0</v>
      </c>
      <c r="H485" s="107" t="s">
        <v>142</v>
      </c>
      <c r="I485" s="108">
        <f t="shared" si="42"/>
        <v>0</v>
      </c>
      <c r="J485" s="108">
        <f t="shared" si="43"/>
        <v>0</v>
      </c>
      <c r="K485" s="109"/>
    </row>
    <row r="486" spans="1:11" ht="33">
      <c r="A486" s="103">
        <v>320</v>
      </c>
      <c r="B486" s="104" t="s">
        <v>143</v>
      </c>
      <c r="C486" s="57" t="s">
        <v>468</v>
      </c>
      <c r="D486" s="57">
        <v>2011</v>
      </c>
      <c r="E486" s="105"/>
      <c r="F486" s="106"/>
      <c r="G486" s="105">
        <f t="shared" si="41"/>
        <v>0</v>
      </c>
      <c r="H486" s="107" t="s">
        <v>142</v>
      </c>
      <c r="I486" s="108">
        <f t="shared" si="42"/>
        <v>0</v>
      </c>
      <c r="J486" s="108">
        <f t="shared" si="43"/>
        <v>0</v>
      </c>
      <c r="K486" s="109"/>
    </row>
    <row r="487" spans="1:11" ht="33">
      <c r="A487" s="103">
        <v>321</v>
      </c>
      <c r="B487" s="104" t="s">
        <v>143</v>
      </c>
      <c r="C487" s="57" t="s">
        <v>469</v>
      </c>
      <c r="D487" s="57">
        <v>2011</v>
      </c>
      <c r="E487" s="105"/>
      <c r="F487" s="106"/>
      <c r="G487" s="105">
        <f t="shared" si="41"/>
        <v>0</v>
      </c>
      <c r="H487" s="107" t="s">
        <v>142</v>
      </c>
      <c r="I487" s="108">
        <f t="shared" si="42"/>
        <v>0</v>
      </c>
      <c r="J487" s="108">
        <f t="shared" si="43"/>
        <v>0</v>
      </c>
      <c r="K487" s="109"/>
    </row>
    <row r="488" spans="1:11" ht="33">
      <c r="A488" s="103">
        <v>322</v>
      </c>
      <c r="B488" s="104" t="s">
        <v>143</v>
      </c>
      <c r="C488" s="57" t="s">
        <v>470</v>
      </c>
      <c r="D488" s="57">
        <v>2011</v>
      </c>
      <c r="E488" s="105"/>
      <c r="F488" s="106"/>
      <c r="G488" s="105">
        <f t="shared" ref="G488:G551" si="44">E488*F488+E488</f>
        <v>0</v>
      </c>
      <c r="H488" s="107" t="s">
        <v>142</v>
      </c>
      <c r="I488" s="108">
        <f t="shared" ref="I488:I551" si="45">E488</f>
        <v>0</v>
      </c>
      <c r="J488" s="108">
        <f t="shared" ref="J488:J551" si="46">G488</f>
        <v>0</v>
      </c>
      <c r="K488" s="109"/>
    </row>
    <row r="489" spans="1:11" ht="33">
      <c r="A489" s="103">
        <v>323</v>
      </c>
      <c r="B489" s="104" t="s">
        <v>143</v>
      </c>
      <c r="C489" s="57" t="s">
        <v>471</v>
      </c>
      <c r="D489" s="57">
        <v>2011</v>
      </c>
      <c r="E489" s="105"/>
      <c r="F489" s="106"/>
      <c r="G489" s="105">
        <f t="shared" si="44"/>
        <v>0</v>
      </c>
      <c r="H489" s="107" t="s">
        <v>142</v>
      </c>
      <c r="I489" s="108">
        <f t="shared" si="45"/>
        <v>0</v>
      </c>
      <c r="J489" s="108">
        <f t="shared" si="46"/>
        <v>0</v>
      </c>
      <c r="K489" s="109"/>
    </row>
    <row r="490" spans="1:11" ht="33">
      <c r="A490" s="103">
        <v>324</v>
      </c>
      <c r="B490" s="104" t="s">
        <v>143</v>
      </c>
      <c r="C490" s="57" t="s">
        <v>472</v>
      </c>
      <c r="D490" s="57">
        <v>2011</v>
      </c>
      <c r="E490" s="105"/>
      <c r="F490" s="106"/>
      <c r="G490" s="105">
        <f t="shared" si="44"/>
        <v>0</v>
      </c>
      <c r="H490" s="107" t="s">
        <v>142</v>
      </c>
      <c r="I490" s="108">
        <f t="shared" si="45"/>
        <v>0</v>
      </c>
      <c r="J490" s="108">
        <f t="shared" si="46"/>
        <v>0</v>
      </c>
      <c r="K490" s="109"/>
    </row>
    <row r="491" spans="1:11" ht="33">
      <c r="A491" s="103">
        <v>325</v>
      </c>
      <c r="B491" s="104" t="s">
        <v>143</v>
      </c>
      <c r="C491" s="57" t="s">
        <v>473</v>
      </c>
      <c r="D491" s="57">
        <v>2011</v>
      </c>
      <c r="E491" s="105"/>
      <c r="F491" s="106"/>
      <c r="G491" s="105">
        <f t="shared" si="44"/>
        <v>0</v>
      </c>
      <c r="H491" s="107" t="s">
        <v>142</v>
      </c>
      <c r="I491" s="108">
        <f t="shared" si="45"/>
        <v>0</v>
      </c>
      <c r="J491" s="108">
        <f t="shared" si="46"/>
        <v>0</v>
      </c>
      <c r="K491" s="109"/>
    </row>
    <row r="492" spans="1:11" ht="33">
      <c r="A492" s="103">
        <v>326</v>
      </c>
      <c r="B492" s="104" t="s">
        <v>143</v>
      </c>
      <c r="C492" s="57" t="s">
        <v>474</v>
      </c>
      <c r="D492" s="57">
        <v>2011</v>
      </c>
      <c r="E492" s="105"/>
      <c r="F492" s="106"/>
      <c r="G492" s="105">
        <f t="shared" si="44"/>
        <v>0</v>
      </c>
      <c r="H492" s="107" t="s">
        <v>142</v>
      </c>
      <c r="I492" s="108">
        <f t="shared" si="45"/>
        <v>0</v>
      </c>
      <c r="J492" s="108">
        <f t="shared" si="46"/>
        <v>0</v>
      </c>
      <c r="K492" s="109"/>
    </row>
    <row r="493" spans="1:11" ht="33">
      <c r="A493" s="103">
        <v>327</v>
      </c>
      <c r="B493" s="104" t="s">
        <v>143</v>
      </c>
      <c r="C493" s="57" t="s">
        <v>475</v>
      </c>
      <c r="D493" s="57">
        <v>2011</v>
      </c>
      <c r="E493" s="105"/>
      <c r="F493" s="106"/>
      <c r="G493" s="105">
        <f t="shared" si="44"/>
        <v>0</v>
      </c>
      <c r="H493" s="107" t="s">
        <v>142</v>
      </c>
      <c r="I493" s="108">
        <f t="shared" si="45"/>
        <v>0</v>
      </c>
      <c r="J493" s="108">
        <f t="shared" si="46"/>
        <v>0</v>
      </c>
      <c r="K493" s="109"/>
    </row>
    <row r="494" spans="1:11" ht="33">
      <c r="A494" s="103">
        <v>328</v>
      </c>
      <c r="B494" s="104" t="s">
        <v>143</v>
      </c>
      <c r="C494" s="57" t="s">
        <v>476</v>
      </c>
      <c r="D494" s="57">
        <v>2011</v>
      </c>
      <c r="E494" s="105"/>
      <c r="F494" s="106"/>
      <c r="G494" s="105">
        <f t="shared" si="44"/>
        <v>0</v>
      </c>
      <c r="H494" s="107" t="s">
        <v>142</v>
      </c>
      <c r="I494" s="108">
        <f t="shared" si="45"/>
        <v>0</v>
      </c>
      <c r="J494" s="108">
        <f t="shared" si="46"/>
        <v>0</v>
      </c>
      <c r="K494" s="109"/>
    </row>
    <row r="495" spans="1:11" ht="33">
      <c r="A495" s="103">
        <v>329</v>
      </c>
      <c r="B495" s="104" t="s">
        <v>143</v>
      </c>
      <c r="C495" s="57" t="s">
        <v>477</v>
      </c>
      <c r="D495" s="57">
        <v>2011</v>
      </c>
      <c r="E495" s="105"/>
      <c r="F495" s="106"/>
      <c r="G495" s="105">
        <f t="shared" si="44"/>
        <v>0</v>
      </c>
      <c r="H495" s="107" t="s">
        <v>142</v>
      </c>
      <c r="I495" s="108">
        <f t="shared" si="45"/>
        <v>0</v>
      </c>
      <c r="J495" s="108">
        <f t="shared" si="46"/>
        <v>0</v>
      </c>
      <c r="K495" s="109"/>
    </row>
    <row r="496" spans="1:11" ht="33">
      <c r="A496" s="103">
        <v>330</v>
      </c>
      <c r="B496" s="104" t="s">
        <v>143</v>
      </c>
      <c r="C496" s="57" t="s">
        <v>478</v>
      </c>
      <c r="D496" s="57">
        <v>2011</v>
      </c>
      <c r="E496" s="105"/>
      <c r="F496" s="106"/>
      <c r="G496" s="105">
        <f t="shared" si="44"/>
        <v>0</v>
      </c>
      <c r="H496" s="107" t="s">
        <v>142</v>
      </c>
      <c r="I496" s="108">
        <f t="shared" si="45"/>
        <v>0</v>
      </c>
      <c r="J496" s="108">
        <f t="shared" si="46"/>
        <v>0</v>
      </c>
      <c r="K496" s="109"/>
    </row>
    <row r="497" spans="1:11" ht="33">
      <c r="A497" s="103">
        <v>331</v>
      </c>
      <c r="B497" s="104" t="s">
        <v>143</v>
      </c>
      <c r="C497" s="57" t="s">
        <v>479</v>
      </c>
      <c r="D497" s="57">
        <v>2011</v>
      </c>
      <c r="E497" s="105"/>
      <c r="F497" s="106"/>
      <c r="G497" s="105">
        <f t="shared" si="44"/>
        <v>0</v>
      </c>
      <c r="H497" s="107" t="s">
        <v>142</v>
      </c>
      <c r="I497" s="108">
        <f t="shared" si="45"/>
        <v>0</v>
      </c>
      <c r="J497" s="108">
        <f t="shared" si="46"/>
        <v>0</v>
      </c>
      <c r="K497" s="109"/>
    </row>
    <row r="498" spans="1:11" ht="33">
      <c r="A498" s="103">
        <v>332</v>
      </c>
      <c r="B498" s="104" t="s">
        <v>143</v>
      </c>
      <c r="C498" s="57" t="s">
        <v>480</v>
      </c>
      <c r="D498" s="57">
        <v>2011</v>
      </c>
      <c r="E498" s="105"/>
      <c r="F498" s="106"/>
      <c r="G498" s="105">
        <f t="shared" si="44"/>
        <v>0</v>
      </c>
      <c r="H498" s="107" t="s">
        <v>142</v>
      </c>
      <c r="I498" s="108">
        <f t="shared" si="45"/>
        <v>0</v>
      </c>
      <c r="J498" s="108">
        <f t="shared" si="46"/>
        <v>0</v>
      </c>
      <c r="K498" s="109"/>
    </row>
    <row r="499" spans="1:11" ht="33">
      <c r="A499" s="103">
        <v>333</v>
      </c>
      <c r="B499" s="104" t="s">
        <v>143</v>
      </c>
      <c r="C499" s="57" t="s">
        <v>481</v>
      </c>
      <c r="D499" s="57">
        <v>2011</v>
      </c>
      <c r="E499" s="105"/>
      <c r="F499" s="106"/>
      <c r="G499" s="105">
        <f t="shared" si="44"/>
        <v>0</v>
      </c>
      <c r="H499" s="107" t="s">
        <v>142</v>
      </c>
      <c r="I499" s="108">
        <f t="shared" si="45"/>
        <v>0</v>
      </c>
      <c r="J499" s="108">
        <f t="shared" si="46"/>
        <v>0</v>
      </c>
      <c r="K499" s="109"/>
    </row>
    <row r="500" spans="1:11" ht="33">
      <c r="A500" s="103">
        <v>334</v>
      </c>
      <c r="B500" s="104" t="s">
        <v>143</v>
      </c>
      <c r="C500" s="57" t="s">
        <v>482</v>
      </c>
      <c r="D500" s="57">
        <v>2011</v>
      </c>
      <c r="E500" s="105"/>
      <c r="F500" s="106"/>
      <c r="G500" s="105">
        <f t="shared" si="44"/>
        <v>0</v>
      </c>
      <c r="H500" s="107" t="s">
        <v>142</v>
      </c>
      <c r="I500" s="108">
        <f t="shared" si="45"/>
        <v>0</v>
      </c>
      <c r="J500" s="108">
        <f t="shared" si="46"/>
        <v>0</v>
      </c>
      <c r="K500" s="109"/>
    </row>
    <row r="501" spans="1:11" ht="33">
      <c r="A501" s="103">
        <v>335</v>
      </c>
      <c r="B501" s="104" t="s">
        <v>143</v>
      </c>
      <c r="C501" s="57" t="s">
        <v>483</v>
      </c>
      <c r="D501" s="57">
        <v>2011</v>
      </c>
      <c r="E501" s="105"/>
      <c r="F501" s="106"/>
      <c r="G501" s="105">
        <f t="shared" si="44"/>
        <v>0</v>
      </c>
      <c r="H501" s="107" t="s">
        <v>142</v>
      </c>
      <c r="I501" s="108">
        <f t="shared" si="45"/>
        <v>0</v>
      </c>
      <c r="J501" s="108">
        <f t="shared" si="46"/>
        <v>0</v>
      </c>
      <c r="K501" s="109"/>
    </row>
    <row r="502" spans="1:11" ht="33">
      <c r="A502" s="103">
        <v>336</v>
      </c>
      <c r="B502" s="104" t="s">
        <v>143</v>
      </c>
      <c r="C502" s="57" t="s">
        <v>484</v>
      </c>
      <c r="D502" s="57">
        <v>2011</v>
      </c>
      <c r="E502" s="105"/>
      <c r="F502" s="106"/>
      <c r="G502" s="105">
        <f t="shared" si="44"/>
        <v>0</v>
      </c>
      <c r="H502" s="107" t="s">
        <v>142</v>
      </c>
      <c r="I502" s="108">
        <f t="shared" si="45"/>
        <v>0</v>
      </c>
      <c r="J502" s="108">
        <f t="shared" si="46"/>
        <v>0</v>
      </c>
      <c r="K502" s="109"/>
    </row>
    <row r="503" spans="1:11" ht="33">
      <c r="A503" s="103">
        <v>337</v>
      </c>
      <c r="B503" s="104" t="s">
        <v>143</v>
      </c>
      <c r="C503" s="57" t="s">
        <v>485</v>
      </c>
      <c r="D503" s="57">
        <v>2011</v>
      </c>
      <c r="E503" s="105"/>
      <c r="F503" s="106"/>
      <c r="G503" s="105">
        <f t="shared" si="44"/>
        <v>0</v>
      </c>
      <c r="H503" s="107" t="s">
        <v>142</v>
      </c>
      <c r="I503" s="108">
        <f t="shared" si="45"/>
        <v>0</v>
      </c>
      <c r="J503" s="108">
        <f t="shared" si="46"/>
        <v>0</v>
      </c>
      <c r="K503" s="109"/>
    </row>
    <row r="504" spans="1:11" ht="33">
      <c r="A504" s="103">
        <v>338</v>
      </c>
      <c r="B504" s="104" t="s">
        <v>143</v>
      </c>
      <c r="C504" s="57" t="s">
        <v>486</v>
      </c>
      <c r="D504" s="57">
        <v>2011</v>
      </c>
      <c r="E504" s="105"/>
      <c r="F504" s="106"/>
      <c r="G504" s="105">
        <f t="shared" si="44"/>
        <v>0</v>
      </c>
      <c r="H504" s="107" t="s">
        <v>142</v>
      </c>
      <c r="I504" s="108">
        <f t="shared" si="45"/>
        <v>0</v>
      </c>
      <c r="J504" s="108">
        <f t="shared" si="46"/>
        <v>0</v>
      </c>
      <c r="K504" s="109"/>
    </row>
    <row r="505" spans="1:11" ht="33">
      <c r="A505" s="103">
        <v>339</v>
      </c>
      <c r="B505" s="104" t="s">
        <v>143</v>
      </c>
      <c r="C505" s="57" t="s">
        <v>487</v>
      </c>
      <c r="D505" s="57">
        <v>2011</v>
      </c>
      <c r="E505" s="105"/>
      <c r="F505" s="106"/>
      <c r="G505" s="105">
        <f t="shared" si="44"/>
        <v>0</v>
      </c>
      <c r="H505" s="107" t="s">
        <v>142</v>
      </c>
      <c r="I505" s="108">
        <f t="shared" si="45"/>
        <v>0</v>
      </c>
      <c r="J505" s="108">
        <f t="shared" si="46"/>
        <v>0</v>
      </c>
      <c r="K505" s="109"/>
    </row>
    <row r="506" spans="1:11" ht="33">
      <c r="A506" s="103">
        <v>340</v>
      </c>
      <c r="B506" s="104" t="s">
        <v>143</v>
      </c>
      <c r="C506" s="57" t="s">
        <v>488</v>
      </c>
      <c r="D506" s="57">
        <v>2011</v>
      </c>
      <c r="E506" s="105"/>
      <c r="F506" s="106"/>
      <c r="G506" s="105">
        <f t="shared" si="44"/>
        <v>0</v>
      </c>
      <c r="H506" s="107" t="s">
        <v>142</v>
      </c>
      <c r="I506" s="108">
        <f t="shared" si="45"/>
        <v>0</v>
      </c>
      <c r="J506" s="108">
        <f t="shared" si="46"/>
        <v>0</v>
      </c>
      <c r="K506" s="109"/>
    </row>
    <row r="507" spans="1:11" ht="33">
      <c r="A507" s="103">
        <v>341</v>
      </c>
      <c r="B507" s="104" t="s">
        <v>143</v>
      </c>
      <c r="C507" s="57" t="s">
        <v>489</v>
      </c>
      <c r="D507" s="57">
        <v>2011</v>
      </c>
      <c r="E507" s="105"/>
      <c r="F507" s="106"/>
      <c r="G507" s="105">
        <f t="shared" si="44"/>
        <v>0</v>
      </c>
      <c r="H507" s="107" t="s">
        <v>142</v>
      </c>
      <c r="I507" s="108">
        <f t="shared" si="45"/>
        <v>0</v>
      </c>
      <c r="J507" s="108">
        <f t="shared" si="46"/>
        <v>0</v>
      </c>
      <c r="K507" s="109"/>
    </row>
    <row r="508" spans="1:11" ht="33">
      <c r="A508" s="103">
        <v>342</v>
      </c>
      <c r="B508" s="104" t="s">
        <v>143</v>
      </c>
      <c r="C508" s="57" t="s">
        <v>490</v>
      </c>
      <c r="D508" s="57">
        <v>2011</v>
      </c>
      <c r="E508" s="105"/>
      <c r="F508" s="106"/>
      <c r="G508" s="105">
        <f t="shared" si="44"/>
        <v>0</v>
      </c>
      <c r="H508" s="107" t="s">
        <v>142</v>
      </c>
      <c r="I508" s="108">
        <f t="shared" si="45"/>
        <v>0</v>
      </c>
      <c r="J508" s="108">
        <f t="shared" si="46"/>
        <v>0</v>
      </c>
      <c r="K508" s="109"/>
    </row>
    <row r="509" spans="1:11" ht="33">
      <c r="A509" s="103">
        <v>343</v>
      </c>
      <c r="B509" s="104" t="s">
        <v>143</v>
      </c>
      <c r="C509" s="57" t="s">
        <v>491</v>
      </c>
      <c r="D509" s="57">
        <v>2011</v>
      </c>
      <c r="E509" s="105"/>
      <c r="F509" s="106"/>
      <c r="G509" s="105">
        <f t="shared" si="44"/>
        <v>0</v>
      </c>
      <c r="H509" s="107" t="s">
        <v>142</v>
      </c>
      <c r="I509" s="108">
        <f t="shared" si="45"/>
        <v>0</v>
      </c>
      <c r="J509" s="108">
        <f t="shared" si="46"/>
        <v>0</v>
      </c>
      <c r="K509" s="109"/>
    </row>
    <row r="510" spans="1:11" ht="33">
      <c r="A510" s="103">
        <v>344</v>
      </c>
      <c r="B510" s="104" t="s">
        <v>143</v>
      </c>
      <c r="C510" s="57" t="s">
        <v>492</v>
      </c>
      <c r="D510" s="57">
        <v>2011</v>
      </c>
      <c r="E510" s="105"/>
      <c r="F510" s="106"/>
      <c r="G510" s="105">
        <f t="shared" si="44"/>
        <v>0</v>
      </c>
      <c r="H510" s="107" t="s">
        <v>142</v>
      </c>
      <c r="I510" s="108">
        <f t="shared" si="45"/>
        <v>0</v>
      </c>
      <c r="J510" s="108">
        <f t="shared" si="46"/>
        <v>0</v>
      </c>
      <c r="K510" s="109"/>
    </row>
    <row r="511" spans="1:11" ht="33">
      <c r="A511" s="103">
        <v>345</v>
      </c>
      <c r="B511" s="104" t="s">
        <v>143</v>
      </c>
      <c r="C511" s="57" t="s">
        <v>493</v>
      </c>
      <c r="D511" s="57">
        <v>2011</v>
      </c>
      <c r="E511" s="105"/>
      <c r="F511" s="106"/>
      <c r="G511" s="105">
        <f t="shared" si="44"/>
        <v>0</v>
      </c>
      <c r="H511" s="107" t="s">
        <v>142</v>
      </c>
      <c r="I511" s="108">
        <f t="shared" si="45"/>
        <v>0</v>
      </c>
      <c r="J511" s="108">
        <f t="shared" si="46"/>
        <v>0</v>
      </c>
      <c r="K511" s="109"/>
    </row>
    <row r="512" spans="1:11" ht="33">
      <c r="A512" s="103">
        <v>346</v>
      </c>
      <c r="B512" s="104" t="s">
        <v>143</v>
      </c>
      <c r="C512" s="57" t="s">
        <v>494</v>
      </c>
      <c r="D512" s="57">
        <v>2011</v>
      </c>
      <c r="E512" s="105"/>
      <c r="F512" s="106"/>
      <c r="G512" s="105">
        <f t="shared" si="44"/>
        <v>0</v>
      </c>
      <c r="H512" s="107" t="s">
        <v>142</v>
      </c>
      <c r="I512" s="108">
        <f t="shared" si="45"/>
        <v>0</v>
      </c>
      <c r="J512" s="108">
        <f t="shared" si="46"/>
        <v>0</v>
      </c>
      <c r="K512" s="109"/>
    </row>
    <row r="513" spans="1:11" ht="33">
      <c r="A513" s="103">
        <v>347</v>
      </c>
      <c r="B513" s="104" t="s">
        <v>143</v>
      </c>
      <c r="C513" s="57" t="s">
        <v>495</v>
      </c>
      <c r="D513" s="57">
        <v>2011</v>
      </c>
      <c r="E513" s="105"/>
      <c r="F513" s="106"/>
      <c r="G513" s="105">
        <f t="shared" si="44"/>
        <v>0</v>
      </c>
      <c r="H513" s="107" t="s">
        <v>142</v>
      </c>
      <c r="I513" s="108">
        <f t="shared" si="45"/>
        <v>0</v>
      </c>
      <c r="J513" s="108">
        <f t="shared" si="46"/>
        <v>0</v>
      </c>
      <c r="K513" s="109"/>
    </row>
    <row r="514" spans="1:11" ht="33">
      <c r="A514" s="103">
        <v>348</v>
      </c>
      <c r="B514" s="104" t="s">
        <v>143</v>
      </c>
      <c r="C514" s="57" t="s">
        <v>496</v>
      </c>
      <c r="D514" s="57">
        <v>2011</v>
      </c>
      <c r="E514" s="105"/>
      <c r="F514" s="106"/>
      <c r="G514" s="105">
        <f t="shared" si="44"/>
        <v>0</v>
      </c>
      <c r="H514" s="107" t="s">
        <v>142</v>
      </c>
      <c r="I514" s="108">
        <f t="shared" si="45"/>
        <v>0</v>
      </c>
      <c r="J514" s="108">
        <f t="shared" si="46"/>
        <v>0</v>
      </c>
      <c r="K514" s="109"/>
    </row>
    <row r="515" spans="1:11" ht="33">
      <c r="A515" s="103">
        <v>349</v>
      </c>
      <c r="B515" s="104" t="s">
        <v>143</v>
      </c>
      <c r="C515" s="57" t="s">
        <v>497</v>
      </c>
      <c r="D515" s="57">
        <v>2011</v>
      </c>
      <c r="E515" s="105"/>
      <c r="F515" s="106"/>
      <c r="G515" s="105">
        <f t="shared" si="44"/>
        <v>0</v>
      </c>
      <c r="H515" s="107" t="s">
        <v>142</v>
      </c>
      <c r="I515" s="108">
        <f t="shared" si="45"/>
        <v>0</v>
      </c>
      <c r="J515" s="108">
        <f t="shared" si="46"/>
        <v>0</v>
      </c>
      <c r="K515" s="109"/>
    </row>
    <row r="516" spans="1:11" ht="33">
      <c r="A516" s="103">
        <v>350</v>
      </c>
      <c r="B516" s="104" t="s">
        <v>143</v>
      </c>
      <c r="C516" s="57" t="s">
        <v>498</v>
      </c>
      <c r="D516" s="57">
        <v>2011</v>
      </c>
      <c r="E516" s="105"/>
      <c r="F516" s="106"/>
      <c r="G516" s="105">
        <f t="shared" si="44"/>
        <v>0</v>
      </c>
      <c r="H516" s="107" t="s">
        <v>142</v>
      </c>
      <c r="I516" s="108">
        <f t="shared" si="45"/>
        <v>0</v>
      </c>
      <c r="J516" s="108">
        <f t="shared" si="46"/>
        <v>0</v>
      </c>
      <c r="K516" s="109"/>
    </row>
    <row r="517" spans="1:11" ht="33">
      <c r="A517" s="103">
        <v>351</v>
      </c>
      <c r="B517" s="104" t="s">
        <v>143</v>
      </c>
      <c r="C517" s="57" t="s">
        <v>499</v>
      </c>
      <c r="D517" s="57">
        <v>2011</v>
      </c>
      <c r="E517" s="105"/>
      <c r="F517" s="106"/>
      <c r="G517" s="105">
        <f t="shared" si="44"/>
        <v>0</v>
      </c>
      <c r="H517" s="107" t="s">
        <v>142</v>
      </c>
      <c r="I517" s="108">
        <f t="shared" si="45"/>
        <v>0</v>
      </c>
      <c r="J517" s="108">
        <f t="shared" si="46"/>
        <v>0</v>
      </c>
      <c r="K517" s="109"/>
    </row>
    <row r="518" spans="1:11" ht="33">
      <c r="A518" s="103">
        <v>352</v>
      </c>
      <c r="B518" s="104" t="s">
        <v>143</v>
      </c>
      <c r="C518" s="57" t="s">
        <v>500</v>
      </c>
      <c r="D518" s="57">
        <v>2011</v>
      </c>
      <c r="E518" s="105"/>
      <c r="F518" s="106"/>
      <c r="G518" s="105">
        <f t="shared" si="44"/>
        <v>0</v>
      </c>
      <c r="H518" s="107" t="s">
        <v>142</v>
      </c>
      <c r="I518" s="108">
        <f t="shared" si="45"/>
        <v>0</v>
      </c>
      <c r="J518" s="108">
        <f t="shared" si="46"/>
        <v>0</v>
      </c>
      <c r="K518" s="109"/>
    </row>
    <row r="519" spans="1:11" ht="33">
      <c r="A519" s="103">
        <v>353</v>
      </c>
      <c r="B519" s="104" t="s">
        <v>143</v>
      </c>
      <c r="C519" s="57" t="s">
        <v>501</v>
      </c>
      <c r="D519" s="57">
        <v>2011</v>
      </c>
      <c r="E519" s="105"/>
      <c r="F519" s="106"/>
      <c r="G519" s="105">
        <f t="shared" si="44"/>
        <v>0</v>
      </c>
      <c r="H519" s="107" t="s">
        <v>142</v>
      </c>
      <c r="I519" s="108">
        <f t="shared" si="45"/>
        <v>0</v>
      </c>
      <c r="J519" s="108">
        <f t="shared" si="46"/>
        <v>0</v>
      </c>
      <c r="K519" s="109"/>
    </row>
    <row r="520" spans="1:11" ht="33">
      <c r="A520" s="103">
        <v>354</v>
      </c>
      <c r="B520" s="104" t="s">
        <v>143</v>
      </c>
      <c r="C520" s="57" t="s">
        <v>502</v>
      </c>
      <c r="D520" s="57">
        <v>2011</v>
      </c>
      <c r="E520" s="105"/>
      <c r="F520" s="106"/>
      <c r="G520" s="105">
        <f t="shared" si="44"/>
        <v>0</v>
      </c>
      <c r="H520" s="107" t="s">
        <v>142</v>
      </c>
      <c r="I520" s="108">
        <f t="shared" si="45"/>
        <v>0</v>
      </c>
      <c r="J520" s="108">
        <f t="shared" si="46"/>
        <v>0</v>
      </c>
      <c r="K520" s="109"/>
    </row>
    <row r="521" spans="1:11" ht="33">
      <c r="A521" s="103">
        <v>355</v>
      </c>
      <c r="B521" s="104" t="s">
        <v>143</v>
      </c>
      <c r="C521" s="57" t="s">
        <v>503</v>
      </c>
      <c r="D521" s="57">
        <v>2011</v>
      </c>
      <c r="E521" s="105"/>
      <c r="F521" s="106"/>
      <c r="G521" s="105">
        <f t="shared" si="44"/>
        <v>0</v>
      </c>
      <c r="H521" s="107" t="s">
        <v>142</v>
      </c>
      <c r="I521" s="108">
        <f t="shared" si="45"/>
        <v>0</v>
      </c>
      <c r="J521" s="108">
        <f t="shared" si="46"/>
        <v>0</v>
      </c>
      <c r="K521" s="109"/>
    </row>
    <row r="522" spans="1:11" ht="33">
      <c r="A522" s="103">
        <v>356</v>
      </c>
      <c r="B522" s="104" t="s">
        <v>143</v>
      </c>
      <c r="C522" s="57" t="s">
        <v>504</v>
      </c>
      <c r="D522" s="57">
        <v>2011</v>
      </c>
      <c r="E522" s="105"/>
      <c r="F522" s="106"/>
      <c r="G522" s="105">
        <f t="shared" si="44"/>
        <v>0</v>
      </c>
      <c r="H522" s="107" t="s">
        <v>142</v>
      </c>
      <c r="I522" s="108">
        <f t="shared" si="45"/>
        <v>0</v>
      </c>
      <c r="J522" s="108">
        <f t="shared" si="46"/>
        <v>0</v>
      </c>
      <c r="K522" s="109"/>
    </row>
    <row r="523" spans="1:11" ht="33">
      <c r="A523" s="103">
        <v>357</v>
      </c>
      <c r="B523" s="104" t="s">
        <v>143</v>
      </c>
      <c r="C523" s="57" t="s">
        <v>505</v>
      </c>
      <c r="D523" s="57">
        <v>2011</v>
      </c>
      <c r="E523" s="105"/>
      <c r="F523" s="106"/>
      <c r="G523" s="105">
        <f t="shared" si="44"/>
        <v>0</v>
      </c>
      <c r="H523" s="107" t="s">
        <v>142</v>
      </c>
      <c r="I523" s="108">
        <f t="shared" si="45"/>
        <v>0</v>
      </c>
      <c r="J523" s="108">
        <f t="shared" si="46"/>
        <v>0</v>
      </c>
      <c r="K523" s="109"/>
    </row>
    <row r="524" spans="1:11" ht="33">
      <c r="A524" s="103">
        <v>358</v>
      </c>
      <c r="B524" s="104" t="s">
        <v>143</v>
      </c>
      <c r="C524" s="57" t="s">
        <v>506</v>
      </c>
      <c r="D524" s="57">
        <v>2011</v>
      </c>
      <c r="E524" s="105"/>
      <c r="F524" s="106"/>
      <c r="G524" s="105">
        <f t="shared" si="44"/>
        <v>0</v>
      </c>
      <c r="H524" s="107" t="s">
        <v>142</v>
      </c>
      <c r="I524" s="108">
        <f t="shared" si="45"/>
        <v>0</v>
      </c>
      <c r="J524" s="108">
        <f t="shared" si="46"/>
        <v>0</v>
      </c>
      <c r="K524" s="109"/>
    </row>
    <row r="525" spans="1:11" ht="33">
      <c r="A525" s="103">
        <v>359</v>
      </c>
      <c r="B525" s="104" t="s">
        <v>143</v>
      </c>
      <c r="C525" s="57" t="s">
        <v>507</v>
      </c>
      <c r="D525" s="57">
        <v>2011</v>
      </c>
      <c r="E525" s="105"/>
      <c r="F525" s="106"/>
      <c r="G525" s="105">
        <f t="shared" si="44"/>
        <v>0</v>
      </c>
      <c r="H525" s="107" t="s">
        <v>142</v>
      </c>
      <c r="I525" s="108">
        <f t="shared" si="45"/>
        <v>0</v>
      </c>
      <c r="J525" s="108">
        <f t="shared" si="46"/>
        <v>0</v>
      </c>
      <c r="K525" s="109"/>
    </row>
    <row r="526" spans="1:11" ht="33">
      <c r="A526" s="103">
        <v>360</v>
      </c>
      <c r="B526" s="104" t="s">
        <v>143</v>
      </c>
      <c r="C526" s="57" t="s">
        <v>508</v>
      </c>
      <c r="D526" s="57">
        <v>2011</v>
      </c>
      <c r="E526" s="105"/>
      <c r="F526" s="106"/>
      <c r="G526" s="105">
        <f t="shared" si="44"/>
        <v>0</v>
      </c>
      <c r="H526" s="107" t="s">
        <v>142</v>
      </c>
      <c r="I526" s="108">
        <f t="shared" si="45"/>
        <v>0</v>
      </c>
      <c r="J526" s="108">
        <f t="shared" si="46"/>
        <v>0</v>
      </c>
      <c r="K526" s="109"/>
    </row>
    <row r="527" spans="1:11" ht="33">
      <c r="A527" s="103">
        <v>361</v>
      </c>
      <c r="B527" s="104" t="s">
        <v>143</v>
      </c>
      <c r="C527" s="57" t="s">
        <v>509</v>
      </c>
      <c r="D527" s="57">
        <v>2011</v>
      </c>
      <c r="E527" s="105"/>
      <c r="F527" s="106"/>
      <c r="G527" s="105">
        <f t="shared" si="44"/>
        <v>0</v>
      </c>
      <c r="H527" s="107" t="s">
        <v>142</v>
      </c>
      <c r="I527" s="108">
        <f t="shared" si="45"/>
        <v>0</v>
      </c>
      <c r="J527" s="108">
        <f t="shared" si="46"/>
        <v>0</v>
      </c>
      <c r="K527" s="109"/>
    </row>
    <row r="528" spans="1:11" ht="33">
      <c r="A528" s="103">
        <v>362</v>
      </c>
      <c r="B528" s="104" t="s">
        <v>143</v>
      </c>
      <c r="C528" s="57" t="s">
        <v>510</v>
      </c>
      <c r="D528" s="57">
        <v>2011</v>
      </c>
      <c r="E528" s="105"/>
      <c r="F528" s="106"/>
      <c r="G528" s="105">
        <f t="shared" si="44"/>
        <v>0</v>
      </c>
      <c r="H528" s="107" t="s">
        <v>142</v>
      </c>
      <c r="I528" s="108">
        <f t="shared" si="45"/>
        <v>0</v>
      </c>
      <c r="J528" s="108">
        <f t="shared" si="46"/>
        <v>0</v>
      </c>
      <c r="K528" s="109"/>
    </row>
    <row r="529" spans="1:11" ht="33">
      <c r="A529" s="103">
        <v>363</v>
      </c>
      <c r="B529" s="104" t="s">
        <v>143</v>
      </c>
      <c r="C529" s="57" t="s">
        <v>511</v>
      </c>
      <c r="D529" s="57">
        <v>2011</v>
      </c>
      <c r="E529" s="105"/>
      <c r="F529" s="106"/>
      <c r="G529" s="105">
        <f t="shared" si="44"/>
        <v>0</v>
      </c>
      <c r="H529" s="107" t="s">
        <v>142</v>
      </c>
      <c r="I529" s="108">
        <f t="shared" si="45"/>
        <v>0</v>
      </c>
      <c r="J529" s="108">
        <f t="shared" si="46"/>
        <v>0</v>
      </c>
      <c r="K529" s="109"/>
    </row>
    <row r="530" spans="1:11" ht="33">
      <c r="A530" s="103">
        <v>364</v>
      </c>
      <c r="B530" s="104" t="s">
        <v>143</v>
      </c>
      <c r="C530" s="57" t="s">
        <v>512</v>
      </c>
      <c r="D530" s="57">
        <v>2011</v>
      </c>
      <c r="E530" s="105"/>
      <c r="F530" s="106"/>
      <c r="G530" s="105">
        <f t="shared" si="44"/>
        <v>0</v>
      </c>
      <c r="H530" s="107" t="s">
        <v>142</v>
      </c>
      <c r="I530" s="108">
        <f t="shared" si="45"/>
        <v>0</v>
      </c>
      <c r="J530" s="108">
        <f t="shared" si="46"/>
        <v>0</v>
      </c>
      <c r="K530" s="109"/>
    </row>
    <row r="531" spans="1:11" ht="33">
      <c r="A531" s="103">
        <v>365</v>
      </c>
      <c r="B531" s="104" t="s">
        <v>143</v>
      </c>
      <c r="C531" s="57" t="s">
        <v>513</v>
      </c>
      <c r="D531" s="57">
        <v>2011</v>
      </c>
      <c r="E531" s="105"/>
      <c r="F531" s="106"/>
      <c r="G531" s="105">
        <f t="shared" si="44"/>
        <v>0</v>
      </c>
      <c r="H531" s="107" t="s">
        <v>142</v>
      </c>
      <c r="I531" s="108">
        <f t="shared" si="45"/>
        <v>0</v>
      </c>
      <c r="J531" s="108">
        <f t="shared" si="46"/>
        <v>0</v>
      </c>
      <c r="K531" s="109"/>
    </row>
    <row r="532" spans="1:11" ht="33">
      <c r="A532" s="103">
        <v>366</v>
      </c>
      <c r="B532" s="104" t="s">
        <v>143</v>
      </c>
      <c r="C532" s="57" t="s">
        <v>514</v>
      </c>
      <c r="D532" s="57">
        <v>2011</v>
      </c>
      <c r="E532" s="105"/>
      <c r="F532" s="106"/>
      <c r="G532" s="105">
        <f t="shared" si="44"/>
        <v>0</v>
      </c>
      <c r="H532" s="107" t="s">
        <v>142</v>
      </c>
      <c r="I532" s="108">
        <f t="shared" si="45"/>
        <v>0</v>
      </c>
      <c r="J532" s="108">
        <f t="shared" si="46"/>
        <v>0</v>
      </c>
      <c r="K532" s="109"/>
    </row>
    <row r="533" spans="1:11" ht="33">
      <c r="A533" s="103">
        <v>367</v>
      </c>
      <c r="B533" s="104" t="s">
        <v>143</v>
      </c>
      <c r="C533" s="57" t="s">
        <v>515</v>
      </c>
      <c r="D533" s="57">
        <v>2011</v>
      </c>
      <c r="E533" s="105"/>
      <c r="F533" s="106"/>
      <c r="G533" s="105">
        <f t="shared" si="44"/>
        <v>0</v>
      </c>
      <c r="H533" s="107" t="s">
        <v>142</v>
      </c>
      <c r="I533" s="108">
        <f t="shared" si="45"/>
        <v>0</v>
      </c>
      <c r="J533" s="108">
        <f t="shared" si="46"/>
        <v>0</v>
      </c>
      <c r="K533" s="109"/>
    </row>
    <row r="534" spans="1:11" ht="33">
      <c r="A534" s="103">
        <v>368</v>
      </c>
      <c r="B534" s="104" t="s">
        <v>143</v>
      </c>
      <c r="C534" s="57" t="s">
        <v>516</v>
      </c>
      <c r="D534" s="57">
        <v>2011</v>
      </c>
      <c r="E534" s="105"/>
      <c r="F534" s="106"/>
      <c r="G534" s="105">
        <f t="shared" si="44"/>
        <v>0</v>
      </c>
      <c r="H534" s="107" t="s">
        <v>142</v>
      </c>
      <c r="I534" s="108">
        <f t="shared" si="45"/>
        <v>0</v>
      </c>
      <c r="J534" s="108">
        <f t="shared" si="46"/>
        <v>0</v>
      </c>
      <c r="K534" s="109"/>
    </row>
    <row r="535" spans="1:11" ht="33">
      <c r="A535" s="103">
        <v>369</v>
      </c>
      <c r="B535" s="104" t="s">
        <v>143</v>
      </c>
      <c r="C535" s="57" t="s">
        <v>517</v>
      </c>
      <c r="D535" s="57">
        <v>2011</v>
      </c>
      <c r="E535" s="105"/>
      <c r="F535" s="106"/>
      <c r="G535" s="105">
        <f t="shared" si="44"/>
        <v>0</v>
      </c>
      <c r="H535" s="107" t="s">
        <v>142</v>
      </c>
      <c r="I535" s="108">
        <f t="shared" si="45"/>
        <v>0</v>
      </c>
      <c r="J535" s="108">
        <f t="shared" si="46"/>
        <v>0</v>
      </c>
      <c r="K535" s="109"/>
    </row>
    <row r="536" spans="1:11" ht="33">
      <c r="A536" s="103">
        <v>370</v>
      </c>
      <c r="B536" s="104" t="s">
        <v>143</v>
      </c>
      <c r="C536" s="57" t="s">
        <v>518</v>
      </c>
      <c r="D536" s="57">
        <v>2011</v>
      </c>
      <c r="E536" s="105"/>
      <c r="F536" s="106"/>
      <c r="G536" s="105">
        <f t="shared" si="44"/>
        <v>0</v>
      </c>
      <c r="H536" s="107" t="s">
        <v>142</v>
      </c>
      <c r="I536" s="108">
        <f t="shared" si="45"/>
        <v>0</v>
      </c>
      <c r="J536" s="108">
        <f t="shared" si="46"/>
        <v>0</v>
      </c>
      <c r="K536" s="109"/>
    </row>
    <row r="537" spans="1:11" ht="33">
      <c r="A537" s="103">
        <v>371</v>
      </c>
      <c r="B537" s="104" t="s">
        <v>143</v>
      </c>
      <c r="C537" s="57" t="s">
        <v>519</v>
      </c>
      <c r="D537" s="57">
        <v>2011</v>
      </c>
      <c r="E537" s="105"/>
      <c r="F537" s="106"/>
      <c r="G537" s="105">
        <f t="shared" si="44"/>
        <v>0</v>
      </c>
      <c r="H537" s="107" t="s">
        <v>142</v>
      </c>
      <c r="I537" s="108">
        <f t="shared" si="45"/>
        <v>0</v>
      </c>
      <c r="J537" s="108">
        <f t="shared" si="46"/>
        <v>0</v>
      </c>
      <c r="K537" s="109"/>
    </row>
    <row r="538" spans="1:11" ht="33">
      <c r="A538" s="103">
        <v>372</v>
      </c>
      <c r="B538" s="104" t="s">
        <v>143</v>
      </c>
      <c r="C538" s="57" t="s">
        <v>520</v>
      </c>
      <c r="D538" s="57">
        <v>2011</v>
      </c>
      <c r="E538" s="105"/>
      <c r="F538" s="106"/>
      <c r="G538" s="105">
        <f t="shared" si="44"/>
        <v>0</v>
      </c>
      <c r="H538" s="107" t="s">
        <v>142</v>
      </c>
      <c r="I538" s="108">
        <f t="shared" si="45"/>
        <v>0</v>
      </c>
      <c r="J538" s="108">
        <f t="shared" si="46"/>
        <v>0</v>
      </c>
      <c r="K538" s="109"/>
    </row>
    <row r="539" spans="1:11" ht="33">
      <c r="A539" s="103">
        <v>373</v>
      </c>
      <c r="B539" s="104" t="s">
        <v>143</v>
      </c>
      <c r="C539" s="57" t="s">
        <v>521</v>
      </c>
      <c r="D539" s="57">
        <v>2011</v>
      </c>
      <c r="E539" s="105"/>
      <c r="F539" s="106"/>
      <c r="G539" s="105">
        <f t="shared" si="44"/>
        <v>0</v>
      </c>
      <c r="H539" s="107" t="s">
        <v>142</v>
      </c>
      <c r="I539" s="108">
        <f t="shared" si="45"/>
        <v>0</v>
      </c>
      <c r="J539" s="108">
        <f t="shared" si="46"/>
        <v>0</v>
      </c>
      <c r="K539" s="109"/>
    </row>
    <row r="540" spans="1:11" ht="33">
      <c r="A540" s="103">
        <v>374</v>
      </c>
      <c r="B540" s="104" t="s">
        <v>143</v>
      </c>
      <c r="C540" s="57" t="s">
        <v>522</v>
      </c>
      <c r="D540" s="57">
        <v>2011</v>
      </c>
      <c r="E540" s="105"/>
      <c r="F540" s="106"/>
      <c r="G540" s="105">
        <f t="shared" si="44"/>
        <v>0</v>
      </c>
      <c r="H540" s="107" t="s">
        <v>142</v>
      </c>
      <c r="I540" s="108">
        <f t="shared" si="45"/>
        <v>0</v>
      </c>
      <c r="J540" s="108">
        <f t="shared" si="46"/>
        <v>0</v>
      </c>
      <c r="K540" s="109"/>
    </row>
    <row r="541" spans="1:11" ht="33">
      <c r="A541" s="103">
        <v>375</v>
      </c>
      <c r="B541" s="104" t="s">
        <v>143</v>
      </c>
      <c r="C541" s="57" t="s">
        <v>523</v>
      </c>
      <c r="D541" s="57">
        <v>2011</v>
      </c>
      <c r="E541" s="105"/>
      <c r="F541" s="106"/>
      <c r="G541" s="105">
        <f t="shared" si="44"/>
        <v>0</v>
      </c>
      <c r="H541" s="107" t="s">
        <v>142</v>
      </c>
      <c r="I541" s="108">
        <f t="shared" si="45"/>
        <v>0</v>
      </c>
      <c r="J541" s="108">
        <f t="shared" si="46"/>
        <v>0</v>
      </c>
      <c r="K541" s="109"/>
    </row>
    <row r="542" spans="1:11" ht="33">
      <c r="A542" s="103">
        <v>376</v>
      </c>
      <c r="B542" s="104" t="s">
        <v>143</v>
      </c>
      <c r="C542" s="57" t="s">
        <v>524</v>
      </c>
      <c r="D542" s="57">
        <v>2011</v>
      </c>
      <c r="E542" s="105"/>
      <c r="F542" s="106"/>
      <c r="G542" s="105">
        <f t="shared" si="44"/>
        <v>0</v>
      </c>
      <c r="H542" s="107" t="s">
        <v>142</v>
      </c>
      <c r="I542" s="108">
        <f t="shared" si="45"/>
        <v>0</v>
      </c>
      <c r="J542" s="108">
        <f t="shared" si="46"/>
        <v>0</v>
      </c>
      <c r="K542" s="109"/>
    </row>
    <row r="543" spans="1:11" ht="33">
      <c r="A543" s="103">
        <v>377</v>
      </c>
      <c r="B543" s="104" t="s">
        <v>143</v>
      </c>
      <c r="C543" s="57" t="s">
        <v>525</v>
      </c>
      <c r="D543" s="57">
        <v>2011</v>
      </c>
      <c r="E543" s="105"/>
      <c r="F543" s="106"/>
      <c r="G543" s="105">
        <f t="shared" si="44"/>
        <v>0</v>
      </c>
      <c r="H543" s="107" t="s">
        <v>142</v>
      </c>
      <c r="I543" s="108">
        <f t="shared" si="45"/>
        <v>0</v>
      </c>
      <c r="J543" s="108">
        <f t="shared" si="46"/>
        <v>0</v>
      </c>
      <c r="K543" s="109"/>
    </row>
    <row r="544" spans="1:11" ht="33">
      <c r="A544" s="103">
        <v>378</v>
      </c>
      <c r="B544" s="104" t="s">
        <v>143</v>
      </c>
      <c r="C544" s="57" t="s">
        <v>526</v>
      </c>
      <c r="D544" s="57">
        <v>2011</v>
      </c>
      <c r="E544" s="105"/>
      <c r="F544" s="106"/>
      <c r="G544" s="105">
        <f t="shared" si="44"/>
        <v>0</v>
      </c>
      <c r="H544" s="107" t="s">
        <v>142</v>
      </c>
      <c r="I544" s="108">
        <f t="shared" si="45"/>
        <v>0</v>
      </c>
      <c r="J544" s="108">
        <f t="shared" si="46"/>
        <v>0</v>
      </c>
      <c r="K544" s="109"/>
    </row>
    <row r="545" spans="1:11" ht="33">
      <c r="A545" s="103">
        <v>379</v>
      </c>
      <c r="B545" s="104" t="s">
        <v>143</v>
      </c>
      <c r="C545" s="57" t="s">
        <v>527</v>
      </c>
      <c r="D545" s="57">
        <v>2011</v>
      </c>
      <c r="E545" s="105"/>
      <c r="F545" s="106"/>
      <c r="G545" s="105">
        <f t="shared" si="44"/>
        <v>0</v>
      </c>
      <c r="H545" s="107" t="s">
        <v>142</v>
      </c>
      <c r="I545" s="108">
        <f t="shared" si="45"/>
        <v>0</v>
      </c>
      <c r="J545" s="108">
        <f t="shared" si="46"/>
        <v>0</v>
      </c>
      <c r="K545" s="109"/>
    </row>
    <row r="546" spans="1:11" ht="33">
      <c r="A546" s="103">
        <v>380</v>
      </c>
      <c r="B546" s="104" t="s">
        <v>143</v>
      </c>
      <c r="C546" s="57" t="s">
        <v>528</v>
      </c>
      <c r="D546" s="57">
        <v>2011</v>
      </c>
      <c r="E546" s="105"/>
      <c r="F546" s="106"/>
      <c r="G546" s="105">
        <f t="shared" si="44"/>
        <v>0</v>
      </c>
      <c r="H546" s="107" t="s">
        <v>142</v>
      </c>
      <c r="I546" s="108">
        <f t="shared" si="45"/>
        <v>0</v>
      </c>
      <c r="J546" s="108">
        <f t="shared" si="46"/>
        <v>0</v>
      </c>
      <c r="K546" s="109"/>
    </row>
    <row r="547" spans="1:11" ht="33">
      <c r="A547" s="103">
        <v>381</v>
      </c>
      <c r="B547" s="104" t="s">
        <v>278</v>
      </c>
      <c r="C547" s="57" t="s">
        <v>529</v>
      </c>
      <c r="D547" s="57">
        <v>2011</v>
      </c>
      <c r="E547" s="105"/>
      <c r="F547" s="106"/>
      <c r="G547" s="105">
        <f t="shared" si="44"/>
        <v>0</v>
      </c>
      <c r="H547" s="107" t="s">
        <v>142</v>
      </c>
      <c r="I547" s="108">
        <f t="shared" si="45"/>
        <v>0</v>
      </c>
      <c r="J547" s="108">
        <f t="shared" si="46"/>
        <v>0</v>
      </c>
      <c r="K547" s="109"/>
    </row>
    <row r="548" spans="1:11" ht="33">
      <c r="A548" s="103">
        <v>382</v>
      </c>
      <c r="B548" s="104" t="s">
        <v>278</v>
      </c>
      <c r="C548" s="57" t="s">
        <v>530</v>
      </c>
      <c r="D548" s="57">
        <v>2011</v>
      </c>
      <c r="E548" s="105"/>
      <c r="F548" s="106"/>
      <c r="G548" s="105">
        <f t="shared" si="44"/>
        <v>0</v>
      </c>
      <c r="H548" s="107" t="s">
        <v>142</v>
      </c>
      <c r="I548" s="108">
        <f t="shared" si="45"/>
        <v>0</v>
      </c>
      <c r="J548" s="108">
        <f t="shared" si="46"/>
        <v>0</v>
      </c>
      <c r="K548" s="109"/>
    </row>
    <row r="549" spans="1:11" ht="33">
      <c r="A549" s="103">
        <v>383</v>
      </c>
      <c r="B549" s="104" t="s">
        <v>278</v>
      </c>
      <c r="C549" s="57" t="s">
        <v>531</v>
      </c>
      <c r="D549" s="57">
        <v>2011</v>
      </c>
      <c r="E549" s="105"/>
      <c r="F549" s="106"/>
      <c r="G549" s="105">
        <f t="shared" si="44"/>
        <v>0</v>
      </c>
      <c r="H549" s="107" t="s">
        <v>142</v>
      </c>
      <c r="I549" s="108">
        <f t="shared" si="45"/>
        <v>0</v>
      </c>
      <c r="J549" s="108">
        <f t="shared" si="46"/>
        <v>0</v>
      </c>
      <c r="K549" s="109"/>
    </row>
    <row r="550" spans="1:11" ht="33">
      <c r="A550" s="103">
        <v>384</v>
      </c>
      <c r="B550" s="104" t="s">
        <v>278</v>
      </c>
      <c r="C550" s="57" t="s">
        <v>532</v>
      </c>
      <c r="D550" s="57">
        <v>2011</v>
      </c>
      <c r="E550" s="105"/>
      <c r="F550" s="106"/>
      <c r="G550" s="105">
        <f t="shared" si="44"/>
        <v>0</v>
      </c>
      <c r="H550" s="107" t="s">
        <v>142</v>
      </c>
      <c r="I550" s="108">
        <f t="shared" si="45"/>
        <v>0</v>
      </c>
      <c r="J550" s="108">
        <f t="shared" si="46"/>
        <v>0</v>
      </c>
      <c r="K550" s="109"/>
    </row>
    <row r="551" spans="1:11" ht="33">
      <c r="A551" s="103">
        <v>385</v>
      </c>
      <c r="B551" s="104" t="s">
        <v>278</v>
      </c>
      <c r="C551" s="57" t="s">
        <v>533</v>
      </c>
      <c r="D551" s="57">
        <v>2011</v>
      </c>
      <c r="E551" s="105"/>
      <c r="F551" s="106"/>
      <c r="G551" s="105">
        <f t="shared" si="44"/>
        <v>0</v>
      </c>
      <c r="H551" s="107" t="s">
        <v>142</v>
      </c>
      <c r="I551" s="108">
        <f t="shared" si="45"/>
        <v>0</v>
      </c>
      <c r="J551" s="108">
        <f t="shared" si="46"/>
        <v>0</v>
      </c>
      <c r="K551" s="109"/>
    </row>
    <row r="552" spans="1:11" ht="33">
      <c r="A552" s="103">
        <v>386</v>
      </c>
      <c r="B552" s="104" t="s">
        <v>278</v>
      </c>
      <c r="C552" s="57" t="s">
        <v>534</v>
      </c>
      <c r="D552" s="57">
        <v>2011</v>
      </c>
      <c r="E552" s="105"/>
      <c r="F552" s="106"/>
      <c r="G552" s="105">
        <f t="shared" ref="G552:G615" si="47">E552*F552+E552</f>
        <v>0</v>
      </c>
      <c r="H552" s="107" t="s">
        <v>142</v>
      </c>
      <c r="I552" s="108">
        <f t="shared" ref="I552:I615" si="48">E552</f>
        <v>0</v>
      </c>
      <c r="J552" s="108">
        <f t="shared" ref="J552:J615" si="49">G552</f>
        <v>0</v>
      </c>
      <c r="K552" s="109"/>
    </row>
    <row r="553" spans="1:11" ht="33">
      <c r="A553" s="103">
        <v>387</v>
      </c>
      <c r="B553" s="104" t="s">
        <v>278</v>
      </c>
      <c r="C553" s="57" t="s">
        <v>535</v>
      </c>
      <c r="D553" s="57">
        <v>2011</v>
      </c>
      <c r="E553" s="105"/>
      <c r="F553" s="106"/>
      <c r="G553" s="105">
        <f t="shared" si="47"/>
        <v>0</v>
      </c>
      <c r="H553" s="107" t="s">
        <v>142</v>
      </c>
      <c r="I553" s="108">
        <f t="shared" si="48"/>
        <v>0</v>
      </c>
      <c r="J553" s="108">
        <f t="shared" si="49"/>
        <v>0</v>
      </c>
      <c r="K553" s="109"/>
    </row>
    <row r="554" spans="1:11" ht="33">
      <c r="A554" s="103">
        <v>388</v>
      </c>
      <c r="B554" s="104" t="s">
        <v>278</v>
      </c>
      <c r="C554" s="57" t="s">
        <v>536</v>
      </c>
      <c r="D554" s="57">
        <v>2011</v>
      </c>
      <c r="E554" s="105"/>
      <c r="F554" s="106"/>
      <c r="G554" s="105">
        <f t="shared" si="47"/>
        <v>0</v>
      </c>
      <c r="H554" s="107" t="s">
        <v>142</v>
      </c>
      <c r="I554" s="108">
        <f t="shared" si="48"/>
        <v>0</v>
      </c>
      <c r="J554" s="108">
        <f t="shared" si="49"/>
        <v>0</v>
      </c>
      <c r="K554" s="109"/>
    </row>
    <row r="555" spans="1:11" ht="33">
      <c r="A555" s="103">
        <v>389</v>
      </c>
      <c r="B555" s="104" t="s">
        <v>278</v>
      </c>
      <c r="C555" s="57" t="s">
        <v>537</v>
      </c>
      <c r="D555" s="57">
        <v>2011</v>
      </c>
      <c r="E555" s="105"/>
      <c r="F555" s="106"/>
      <c r="G555" s="105">
        <f t="shared" si="47"/>
        <v>0</v>
      </c>
      <c r="H555" s="107" t="s">
        <v>142</v>
      </c>
      <c r="I555" s="108">
        <f t="shared" si="48"/>
        <v>0</v>
      </c>
      <c r="J555" s="108">
        <f t="shared" si="49"/>
        <v>0</v>
      </c>
      <c r="K555" s="109"/>
    </row>
    <row r="556" spans="1:11" ht="33">
      <c r="A556" s="103">
        <v>390</v>
      </c>
      <c r="B556" s="104" t="s">
        <v>143</v>
      </c>
      <c r="C556" s="57" t="s">
        <v>538</v>
      </c>
      <c r="D556" s="57">
        <v>2011</v>
      </c>
      <c r="E556" s="105"/>
      <c r="F556" s="106"/>
      <c r="G556" s="105">
        <f t="shared" si="47"/>
        <v>0</v>
      </c>
      <c r="H556" s="107" t="s">
        <v>142</v>
      </c>
      <c r="I556" s="108">
        <f t="shared" si="48"/>
        <v>0</v>
      </c>
      <c r="J556" s="108">
        <f t="shared" si="49"/>
        <v>0</v>
      </c>
      <c r="K556" s="109"/>
    </row>
    <row r="557" spans="1:11" ht="33">
      <c r="A557" s="103">
        <v>391</v>
      </c>
      <c r="B557" s="104" t="s">
        <v>291</v>
      </c>
      <c r="C557" s="57" t="s">
        <v>539</v>
      </c>
      <c r="D557" s="57">
        <v>2011</v>
      </c>
      <c r="E557" s="105"/>
      <c r="F557" s="106"/>
      <c r="G557" s="105">
        <f t="shared" si="47"/>
        <v>0</v>
      </c>
      <c r="H557" s="107" t="s">
        <v>142</v>
      </c>
      <c r="I557" s="108">
        <f t="shared" si="48"/>
        <v>0</v>
      </c>
      <c r="J557" s="108">
        <f t="shared" si="49"/>
        <v>0</v>
      </c>
      <c r="K557" s="109"/>
    </row>
    <row r="558" spans="1:11" ht="33">
      <c r="A558" s="103">
        <v>392</v>
      </c>
      <c r="B558" s="104" t="s">
        <v>291</v>
      </c>
      <c r="C558" s="57" t="s">
        <v>540</v>
      </c>
      <c r="D558" s="57">
        <v>2011</v>
      </c>
      <c r="E558" s="105"/>
      <c r="F558" s="106"/>
      <c r="G558" s="105">
        <f t="shared" si="47"/>
        <v>0</v>
      </c>
      <c r="H558" s="107" t="s">
        <v>142</v>
      </c>
      <c r="I558" s="108">
        <f t="shared" si="48"/>
        <v>0</v>
      </c>
      <c r="J558" s="108">
        <f t="shared" si="49"/>
        <v>0</v>
      </c>
      <c r="K558" s="109"/>
    </row>
    <row r="559" spans="1:11" ht="33">
      <c r="A559" s="103">
        <v>393</v>
      </c>
      <c r="B559" s="104" t="s">
        <v>291</v>
      </c>
      <c r="C559" s="57" t="s">
        <v>541</v>
      </c>
      <c r="D559" s="57">
        <v>2011</v>
      </c>
      <c r="E559" s="105"/>
      <c r="F559" s="106"/>
      <c r="G559" s="105">
        <f t="shared" si="47"/>
        <v>0</v>
      </c>
      <c r="H559" s="107" t="s">
        <v>142</v>
      </c>
      <c r="I559" s="108">
        <f t="shared" si="48"/>
        <v>0</v>
      </c>
      <c r="J559" s="108">
        <f t="shared" si="49"/>
        <v>0</v>
      </c>
      <c r="K559" s="109"/>
    </row>
    <row r="560" spans="1:11" ht="33">
      <c r="A560" s="103">
        <v>394</v>
      </c>
      <c r="B560" s="104" t="s">
        <v>291</v>
      </c>
      <c r="C560" s="57" t="s">
        <v>542</v>
      </c>
      <c r="D560" s="57">
        <v>2011</v>
      </c>
      <c r="E560" s="105"/>
      <c r="F560" s="106"/>
      <c r="G560" s="105">
        <f t="shared" si="47"/>
        <v>0</v>
      </c>
      <c r="H560" s="107" t="s">
        <v>142</v>
      </c>
      <c r="I560" s="108">
        <f t="shared" si="48"/>
        <v>0</v>
      </c>
      <c r="J560" s="108">
        <f t="shared" si="49"/>
        <v>0</v>
      </c>
      <c r="K560" s="109"/>
    </row>
    <row r="561" spans="1:11" ht="33">
      <c r="A561" s="103">
        <v>395</v>
      </c>
      <c r="B561" s="104" t="s">
        <v>291</v>
      </c>
      <c r="C561" s="57" t="s">
        <v>543</v>
      </c>
      <c r="D561" s="57">
        <v>2011</v>
      </c>
      <c r="E561" s="105"/>
      <c r="F561" s="106"/>
      <c r="G561" s="105">
        <f t="shared" si="47"/>
        <v>0</v>
      </c>
      <c r="H561" s="107" t="s">
        <v>142</v>
      </c>
      <c r="I561" s="108">
        <f t="shared" si="48"/>
        <v>0</v>
      </c>
      <c r="J561" s="108">
        <f t="shared" si="49"/>
        <v>0</v>
      </c>
      <c r="K561" s="109"/>
    </row>
    <row r="562" spans="1:11" ht="33">
      <c r="A562" s="103">
        <v>396</v>
      </c>
      <c r="B562" s="104" t="s">
        <v>291</v>
      </c>
      <c r="C562" s="57" t="s">
        <v>544</v>
      </c>
      <c r="D562" s="57">
        <v>2011</v>
      </c>
      <c r="E562" s="105"/>
      <c r="F562" s="106"/>
      <c r="G562" s="105">
        <f t="shared" si="47"/>
        <v>0</v>
      </c>
      <c r="H562" s="107" t="s">
        <v>142</v>
      </c>
      <c r="I562" s="108">
        <f t="shared" si="48"/>
        <v>0</v>
      </c>
      <c r="J562" s="108">
        <f t="shared" si="49"/>
        <v>0</v>
      </c>
      <c r="K562" s="109"/>
    </row>
    <row r="563" spans="1:11" ht="33">
      <c r="A563" s="103">
        <v>397</v>
      </c>
      <c r="B563" s="104" t="s">
        <v>291</v>
      </c>
      <c r="C563" s="57" t="s">
        <v>545</v>
      </c>
      <c r="D563" s="57">
        <v>2011</v>
      </c>
      <c r="E563" s="105"/>
      <c r="F563" s="106"/>
      <c r="G563" s="105">
        <f t="shared" si="47"/>
        <v>0</v>
      </c>
      <c r="H563" s="107" t="s">
        <v>142</v>
      </c>
      <c r="I563" s="108">
        <f t="shared" si="48"/>
        <v>0</v>
      </c>
      <c r="J563" s="108">
        <f t="shared" si="49"/>
        <v>0</v>
      </c>
      <c r="K563" s="109"/>
    </row>
    <row r="564" spans="1:11" ht="33">
      <c r="A564" s="103">
        <v>398</v>
      </c>
      <c r="B564" s="104" t="s">
        <v>291</v>
      </c>
      <c r="C564" s="57" t="s">
        <v>546</v>
      </c>
      <c r="D564" s="57">
        <v>2011</v>
      </c>
      <c r="E564" s="105"/>
      <c r="F564" s="106"/>
      <c r="G564" s="105">
        <f t="shared" si="47"/>
        <v>0</v>
      </c>
      <c r="H564" s="107" t="s">
        <v>142</v>
      </c>
      <c r="I564" s="108">
        <f t="shared" si="48"/>
        <v>0</v>
      </c>
      <c r="J564" s="108">
        <f t="shared" si="49"/>
        <v>0</v>
      </c>
      <c r="K564" s="109"/>
    </row>
    <row r="565" spans="1:11" ht="33">
      <c r="A565" s="103">
        <v>399</v>
      </c>
      <c r="B565" s="104" t="s">
        <v>291</v>
      </c>
      <c r="C565" s="57" t="s">
        <v>547</v>
      </c>
      <c r="D565" s="57">
        <v>2011</v>
      </c>
      <c r="E565" s="105"/>
      <c r="F565" s="106"/>
      <c r="G565" s="105">
        <f t="shared" si="47"/>
        <v>0</v>
      </c>
      <c r="H565" s="107" t="s">
        <v>142</v>
      </c>
      <c r="I565" s="108">
        <f t="shared" si="48"/>
        <v>0</v>
      </c>
      <c r="J565" s="108">
        <f t="shared" si="49"/>
        <v>0</v>
      </c>
      <c r="K565" s="109"/>
    </row>
    <row r="566" spans="1:11" ht="33">
      <c r="A566" s="103">
        <v>400</v>
      </c>
      <c r="B566" s="104" t="s">
        <v>291</v>
      </c>
      <c r="C566" s="57" t="s">
        <v>548</v>
      </c>
      <c r="D566" s="57">
        <v>2011</v>
      </c>
      <c r="E566" s="105"/>
      <c r="F566" s="106"/>
      <c r="G566" s="105">
        <f t="shared" si="47"/>
        <v>0</v>
      </c>
      <c r="H566" s="107" t="s">
        <v>142</v>
      </c>
      <c r="I566" s="108">
        <f t="shared" si="48"/>
        <v>0</v>
      </c>
      <c r="J566" s="108">
        <f t="shared" si="49"/>
        <v>0</v>
      </c>
      <c r="K566" s="109"/>
    </row>
    <row r="567" spans="1:11" ht="33">
      <c r="A567" s="103">
        <v>401</v>
      </c>
      <c r="B567" s="104" t="s">
        <v>266</v>
      </c>
      <c r="C567" s="57" t="s">
        <v>549</v>
      </c>
      <c r="D567" s="57">
        <v>2011</v>
      </c>
      <c r="E567" s="105"/>
      <c r="F567" s="106"/>
      <c r="G567" s="105">
        <f t="shared" si="47"/>
        <v>0</v>
      </c>
      <c r="H567" s="107" t="s">
        <v>142</v>
      </c>
      <c r="I567" s="108">
        <f t="shared" si="48"/>
        <v>0</v>
      </c>
      <c r="J567" s="108">
        <f t="shared" si="49"/>
        <v>0</v>
      </c>
      <c r="K567" s="109"/>
    </row>
    <row r="568" spans="1:11" ht="33">
      <c r="A568" s="103">
        <v>402</v>
      </c>
      <c r="B568" s="104" t="s">
        <v>266</v>
      </c>
      <c r="C568" s="57" t="s">
        <v>550</v>
      </c>
      <c r="D568" s="57">
        <v>2011</v>
      </c>
      <c r="E568" s="105"/>
      <c r="F568" s="106"/>
      <c r="G568" s="105">
        <f t="shared" si="47"/>
        <v>0</v>
      </c>
      <c r="H568" s="107" t="s">
        <v>142</v>
      </c>
      <c r="I568" s="108">
        <f t="shared" si="48"/>
        <v>0</v>
      </c>
      <c r="J568" s="108">
        <f t="shared" si="49"/>
        <v>0</v>
      </c>
      <c r="K568" s="109"/>
    </row>
    <row r="569" spans="1:11" ht="33">
      <c r="A569" s="103">
        <v>403</v>
      </c>
      <c r="B569" s="104" t="s">
        <v>266</v>
      </c>
      <c r="C569" s="57" t="s">
        <v>551</v>
      </c>
      <c r="D569" s="57">
        <v>2011</v>
      </c>
      <c r="E569" s="105"/>
      <c r="F569" s="106"/>
      <c r="G569" s="105">
        <f t="shared" si="47"/>
        <v>0</v>
      </c>
      <c r="H569" s="107" t="s">
        <v>142</v>
      </c>
      <c r="I569" s="108">
        <f t="shared" si="48"/>
        <v>0</v>
      </c>
      <c r="J569" s="108">
        <f t="shared" si="49"/>
        <v>0</v>
      </c>
      <c r="K569" s="109"/>
    </row>
    <row r="570" spans="1:11" ht="33">
      <c r="A570" s="103">
        <v>404</v>
      </c>
      <c r="B570" s="104" t="s">
        <v>266</v>
      </c>
      <c r="C570" s="57" t="s">
        <v>552</v>
      </c>
      <c r="D570" s="57">
        <v>2011</v>
      </c>
      <c r="E570" s="105"/>
      <c r="F570" s="106"/>
      <c r="G570" s="105">
        <f t="shared" si="47"/>
        <v>0</v>
      </c>
      <c r="H570" s="107" t="s">
        <v>142</v>
      </c>
      <c r="I570" s="108">
        <f t="shared" si="48"/>
        <v>0</v>
      </c>
      <c r="J570" s="108">
        <f t="shared" si="49"/>
        <v>0</v>
      </c>
      <c r="K570" s="109"/>
    </row>
    <row r="571" spans="1:11" ht="33">
      <c r="A571" s="103">
        <v>405</v>
      </c>
      <c r="B571" s="104" t="s">
        <v>266</v>
      </c>
      <c r="C571" s="57" t="s">
        <v>553</v>
      </c>
      <c r="D571" s="57">
        <v>2011</v>
      </c>
      <c r="E571" s="105"/>
      <c r="F571" s="106"/>
      <c r="G571" s="105">
        <f t="shared" si="47"/>
        <v>0</v>
      </c>
      <c r="H571" s="107" t="s">
        <v>142</v>
      </c>
      <c r="I571" s="108">
        <f t="shared" si="48"/>
        <v>0</v>
      </c>
      <c r="J571" s="108">
        <f t="shared" si="49"/>
        <v>0</v>
      </c>
      <c r="K571" s="109"/>
    </row>
    <row r="572" spans="1:11" ht="33">
      <c r="A572" s="103">
        <v>406</v>
      </c>
      <c r="B572" s="104" t="s">
        <v>266</v>
      </c>
      <c r="C572" s="57" t="s">
        <v>554</v>
      </c>
      <c r="D572" s="57">
        <v>2011</v>
      </c>
      <c r="E572" s="105"/>
      <c r="F572" s="106"/>
      <c r="G572" s="105">
        <f t="shared" si="47"/>
        <v>0</v>
      </c>
      <c r="H572" s="107" t="s">
        <v>142</v>
      </c>
      <c r="I572" s="108">
        <f t="shared" si="48"/>
        <v>0</v>
      </c>
      <c r="J572" s="108">
        <f t="shared" si="49"/>
        <v>0</v>
      </c>
      <c r="K572" s="109"/>
    </row>
    <row r="573" spans="1:11" ht="33">
      <c r="A573" s="103">
        <v>407</v>
      </c>
      <c r="B573" s="104" t="s">
        <v>266</v>
      </c>
      <c r="C573" s="57" t="s">
        <v>555</v>
      </c>
      <c r="D573" s="57">
        <v>2011</v>
      </c>
      <c r="E573" s="105"/>
      <c r="F573" s="106"/>
      <c r="G573" s="105">
        <f t="shared" si="47"/>
        <v>0</v>
      </c>
      <c r="H573" s="107" t="s">
        <v>142</v>
      </c>
      <c r="I573" s="108">
        <f t="shared" si="48"/>
        <v>0</v>
      </c>
      <c r="J573" s="108">
        <f t="shared" si="49"/>
        <v>0</v>
      </c>
      <c r="K573" s="109"/>
    </row>
    <row r="574" spans="1:11" ht="33">
      <c r="A574" s="103">
        <v>408</v>
      </c>
      <c r="B574" s="104" t="s">
        <v>556</v>
      </c>
      <c r="C574" s="57" t="s">
        <v>557</v>
      </c>
      <c r="D574" s="57">
        <v>2011</v>
      </c>
      <c r="E574" s="105"/>
      <c r="F574" s="106"/>
      <c r="G574" s="105">
        <f t="shared" si="47"/>
        <v>0</v>
      </c>
      <c r="H574" s="107" t="s">
        <v>142</v>
      </c>
      <c r="I574" s="108">
        <f t="shared" si="48"/>
        <v>0</v>
      </c>
      <c r="J574" s="108">
        <f t="shared" si="49"/>
        <v>0</v>
      </c>
      <c r="K574" s="109"/>
    </row>
    <row r="575" spans="1:11" ht="33">
      <c r="A575" s="103">
        <v>409</v>
      </c>
      <c r="B575" s="104" t="s">
        <v>556</v>
      </c>
      <c r="C575" s="57" t="s">
        <v>558</v>
      </c>
      <c r="D575" s="57">
        <v>2011</v>
      </c>
      <c r="E575" s="105"/>
      <c r="F575" s="106"/>
      <c r="G575" s="105">
        <f t="shared" si="47"/>
        <v>0</v>
      </c>
      <c r="H575" s="107" t="s">
        <v>142</v>
      </c>
      <c r="I575" s="108">
        <f t="shared" si="48"/>
        <v>0</v>
      </c>
      <c r="J575" s="108">
        <f t="shared" si="49"/>
        <v>0</v>
      </c>
      <c r="K575" s="109"/>
    </row>
    <row r="576" spans="1:11" ht="33">
      <c r="A576" s="103">
        <v>410</v>
      </c>
      <c r="B576" s="104" t="s">
        <v>556</v>
      </c>
      <c r="C576" s="57" t="s">
        <v>559</v>
      </c>
      <c r="D576" s="57">
        <v>2011</v>
      </c>
      <c r="E576" s="105"/>
      <c r="F576" s="106"/>
      <c r="G576" s="105">
        <f t="shared" si="47"/>
        <v>0</v>
      </c>
      <c r="H576" s="107" t="s">
        <v>142</v>
      </c>
      <c r="I576" s="108">
        <f t="shared" si="48"/>
        <v>0</v>
      </c>
      <c r="J576" s="108">
        <f t="shared" si="49"/>
        <v>0</v>
      </c>
      <c r="K576" s="109"/>
    </row>
    <row r="577" spans="1:11" ht="33">
      <c r="A577" s="103">
        <v>411</v>
      </c>
      <c r="B577" s="104" t="s">
        <v>556</v>
      </c>
      <c r="C577" s="57" t="s">
        <v>560</v>
      </c>
      <c r="D577" s="57">
        <v>2011</v>
      </c>
      <c r="E577" s="105"/>
      <c r="F577" s="106"/>
      <c r="G577" s="105">
        <f t="shared" si="47"/>
        <v>0</v>
      </c>
      <c r="H577" s="107" t="s">
        <v>142</v>
      </c>
      <c r="I577" s="108">
        <f t="shared" si="48"/>
        <v>0</v>
      </c>
      <c r="J577" s="108">
        <f t="shared" si="49"/>
        <v>0</v>
      </c>
      <c r="K577" s="109"/>
    </row>
    <row r="578" spans="1:11" ht="33">
      <c r="A578" s="103">
        <v>412</v>
      </c>
      <c r="B578" s="104" t="s">
        <v>556</v>
      </c>
      <c r="C578" s="57" t="s">
        <v>561</v>
      </c>
      <c r="D578" s="57">
        <v>2011</v>
      </c>
      <c r="E578" s="105"/>
      <c r="F578" s="106"/>
      <c r="G578" s="105">
        <f t="shared" si="47"/>
        <v>0</v>
      </c>
      <c r="H578" s="107" t="s">
        <v>142</v>
      </c>
      <c r="I578" s="108">
        <f t="shared" si="48"/>
        <v>0</v>
      </c>
      <c r="J578" s="108">
        <f t="shared" si="49"/>
        <v>0</v>
      </c>
      <c r="K578" s="109"/>
    </row>
    <row r="579" spans="1:11" ht="33">
      <c r="A579" s="103">
        <v>413</v>
      </c>
      <c r="B579" s="104" t="s">
        <v>556</v>
      </c>
      <c r="C579" s="57" t="s">
        <v>562</v>
      </c>
      <c r="D579" s="57">
        <v>2011</v>
      </c>
      <c r="E579" s="105"/>
      <c r="F579" s="106"/>
      <c r="G579" s="105">
        <f t="shared" si="47"/>
        <v>0</v>
      </c>
      <c r="H579" s="107" t="s">
        <v>142</v>
      </c>
      <c r="I579" s="108">
        <f t="shared" si="48"/>
        <v>0</v>
      </c>
      <c r="J579" s="108">
        <f t="shared" si="49"/>
        <v>0</v>
      </c>
      <c r="K579" s="109"/>
    </row>
    <row r="580" spans="1:11" ht="33">
      <c r="A580" s="103">
        <v>414</v>
      </c>
      <c r="B580" s="104" t="s">
        <v>556</v>
      </c>
      <c r="C580" s="57" t="s">
        <v>563</v>
      </c>
      <c r="D580" s="57">
        <v>2011</v>
      </c>
      <c r="E580" s="105"/>
      <c r="F580" s="106"/>
      <c r="G580" s="105">
        <f t="shared" si="47"/>
        <v>0</v>
      </c>
      <c r="H580" s="107" t="s">
        <v>142</v>
      </c>
      <c r="I580" s="108">
        <f t="shared" si="48"/>
        <v>0</v>
      </c>
      <c r="J580" s="108">
        <f t="shared" si="49"/>
        <v>0</v>
      </c>
      <c r="K580" s="109"/>
    </row>
    <row r="581" spans="1:11" ht="33">
      <c r="A581" s="103">
        <v>415</v>
      </c>
      <c r="B581" s="104" t="s">
        <v>556</v>
      </c>
      <c r="C581" s="57" t="s">
        <v>564</v>
      </c>
      <c r="D581" s="57">
        <v>2011</v>
      </c>
      <c r="E581" s="105"/>
      <c r="F581" s="106"/>
      <c r="G581" s="105">
        <f t="shared" si="47"/>
        <v>0</v>
      </c>
      <c r="H581" s="107" t="s">
        <v>142</v>
      </c>
      <c r="I581" s="108">
        <f t="shared" si="48"/>
        <v>0</v>
      </c>
      <c r="J581" s="108">
        <f t="shared" si="49"/>
        <v>0</v>
      </c>
      <c r="K581" s="109"/>
    </row>
    <row r="582" spans="1:11" ht="33">
      <c r="A582" s="103">
        <v>416</v>
      </c>
      <c r="B582" s="104" t="s">
        <v>556</v>
      </c>
      <c r="C582" s="57" t="s">
        <v>565</v>
      </c>
      <c r="D582" s="57">
        <v>2011</v>
      </c>
      <c r="E582" s="105"/>
      <c r="F582" s="106"/>
      <c r="G582" s="105">
        <f t="shared" si="47"/>
        <v>0</v>
      </c>
      <c r="H582" s="107" t="s">
        <v>142</v>
      </c>
      <c r="I582" s="108">
        <f t="shared" si="48"/>
        <v>0</v>
      </c>
      <c r="J582" s="108">
        <f t="shared" si="49"/>
        <v>0</v>
      </c>
      <c r="K582" s="109"/>
    </row>
    <row r="583" spans="1:11" ht="33">
      <c r="A583" s="103">
        <v>417</v>
      </c>
      <c r="B583" s="104" t="s">
        <v>556</v>
      </c>
      <c r="C583" s="57" t="s">
        <v>566</v>
      </c>
      <c r="D583" s="57">
        <v>2011</v>
      </c>
      <c r="E583" s="105"/>
      <c r="F583" s="106"/>
      <c r="G583" s="105">
        <f t="shared" si="47"/>
        <v>0</v>
      </c>
      <c r="H583" s="107" t="s">
        <v>142</v>
      </c>
      <c r="I583" s="108">
        <f t="shared" si="48"/>
        <v>0</v>
      </c>
      <c r="J583" s="108">
        <f t="shared" si="49"/>
        <v>0</v>
      </c>
      <c r="K583" s="109"/>
    </row>
    <row r="584" spans="1:11" ht="33">
      <c r="A584" s="103">
        <v>418</v>
      </c>
      <c r="B584" s="104" t="s">
        <v>556</v>
      </c>
      <c r="C584" s="57" t="s">
        <v>567</v>
      </c>
      <c r="D584" s="57">
        <v>2011</v>
      </c>
      <c r="E584" s="105"/>
      <c r="F584" s="106"/>
      <c r="G584" s="105">
        <f t="shared" si="47"/>
        <v>0</v>
      </c>
      <c r="H584" s="107" t="s">
        <v>142</v>
      </c>
      <c r="I584" s="108">
        <f t="shared" si="48"/>
        <v>0</v>
      </c>
      <c r="J584" s="108">
        <f t="shared" si="49"/>
        <v>0</v>
      </c>
      <c r="K584" s="109"/>
    </row>
    <row r="585" spans="1:11" ht="33">
      <c r="A585" s="103">
        <v>419</v>
      </c>
      <c r="B585" s="104" t="s">
        <v>556</v>
      </c>
      <c r="C585" s="57" t="s">
        <v>568</v>
      </c>
      <c r="D585" s="57">
        <v>2011</v>
      </c>
      <c r="E585" s="105"/>
      <c r="F585" s="106"/>
      <c r="G585" s="105">
        <f t="shared" si="47"/>
        <v>0</v>
      </c>
      <c r="H585" s="107" t="s">
        <v>142</v>
      </c>
      <c r="I585" s="108">
        <f t="shared" si="48"/>
        <v>0</v>
      </c>
      <c r="J585" s="108">
        <f t="shared" si="49"/>
        <v>0</v>
      </c>
      <c r="K585" s="109"/>
    </row>
    <row r="586" spans="1:11" ht="33">
      <c r="A586" s="103">
        <v>420</v>
      </c>
      <c r="B586" s="104" t="s">
        <v>186</v>
      </c>
      <c r="C586" s="57" t="s">
        <v>569</v>
      </c>
      <c r="D586" s="57">
        <v>2011</v>
      </c>
      <c r="E586" s="105"/>
      <c r="F586" s="106"/>
      <c r="G586" s="105">
        <f t="shared" si="47"/>
        <v>0</v>
      </c>
      <c r="H586" s="107" t="s">
        <v>142</v>
      </c>
      <c r="I586" s="108">
        <f t="shared" si="48"/>
        <v>0</v>
      </c>
      <c r="J586" s="108">
        <f t="shared" si="49"/>
        <v>0</v>
      </c>
      <c r="K586" s="109"/>
    </row>
    <row r="587" spans="1:11" ht="33">
      <c r="A587" s="103">
        <v>421</v>
      </c>
      <c r="B587" s="104" t="s">
        <v>266</v>
      </c>
      <c r="C587" s="57" t="s">
        <v>570</v>
      </c>
      <c r="D587" s="57">
        <v>2011</v>
      </c>
      <c r="E587" s="105"/>
      <c r="F587" s="106"/>
      <c r="G587" s="105">
        <f t="shared" si="47"/>
        <v>0</v>
      </c>
      <c r="H587" s="107" t="s">
        <v>142</v>
      </c>
      <c r="I587" s="108">
        <f t="shared" si="48"/>
        <v>0</v>
      </c>
      <c r="J587" s="108">
        <f t="shared" si="49"/>
        <v>0</v>
      </c>
      <c r="K587" s="109"/>
    </row>
    <row r="588" spans="1:11" ht="33">
      <c r="A588" s="103">
        <v>422</v>
      </c>
      <c r="B588" s="104" t="s">
        <v>291</v>
      </c>
      <c r="C588" s="57" t="s">
        <v>571</v>
      </c>
      <c r="D588" s="57">
        <v>2010</v>
      </c>
      <c r="E588" s="105"/>
      <c r="F588" s="106"/>
      <c r="G588" s="105">
        <f t="shared" si="47"/>
        <v>0</v>
      </c>
      <c r="H588" s="107" t="s">
        <v>142</v>
      </c>
      <c r="I588" s="108">
        <f t="shared" si="48"/>
        <v>0</v>
      </c>
      <c r="J588" s="108">
        <f t="shared" si="49"/>
        <v>0</v>
      </c>
      <c r="K588" s="109"/>
    </row>
    <row r="589" spans="1:11" ht="33">
      <c r="A589" s="103">
        <v>423</v>
      </c>
      <c r="B589" s="104" t="s">
        <v>143</v>
      </c>
      <c r="C589" s="57" t="s">
        <v>572</v>
      </c>
      <c r="D589" s="57">
        <v>2010</v>
      </c>
      <c r="E589" s="105"/>
      <c r="F589" s="106"/>
      <c r="G589" s="105">
        <f t="shared" si="47"/>
        <v>0</v>
      </c>
      <c r="H589" s="107" t="s">
        <v>142</v>
      </c>
      <c r="I589" s="108">
        <f t="shared" si="48"/>
        <v>0</v>
      </c>
      <c r="J589" s="108">
        <f t="shared" si="49"/>
        <v>0</v>
      </c>
      <c r="K589" s="109"/>
    </row>
    <row r="590" spans="1:11" ht="33">
      <c r="A590" s="103">
        <v>424</v>
      </c>
      <c r="B590" s="104" t="s">
        <v>143</v>
      </c>
      <c r="C590" s="57" t="s">
        <v>573</v>
      </c>
      <c r="D590" s="57">
        <v>2010</v>
      </c>
      <c r="E590" s="105"/>
      <c r="F590" s="106"/>
      <c r="G590" s="105">
        <f t="shared" si="47"/>
        <v>0</v>
      </c>
      <c r="H590" s="107" t="s">
        <v>142</v>
      </c>
      <c r="I590" s="108">
        <f t="shared" si="48"/>
        <v>0</v>
      </c>
      <c r="J590" s="108">
        <f t="shared" si="49"/>
        <v>0</v>
      </c>
      <c r="K590" s="109"/>
    </row>
    <row r="591" spans="1:11" ht="33">
      <c r="A591" s="103">
        <v>425</v>
      </c>
      <c r="B591" s="104" t="s">
        <v>143</v>
      </c>
      <c r="C591" s="57" t="s">
        <v>574</v>
      </c>
      <c r="D591" s="57">
        <v>2010</v>
      </c>
      <c r="E591" s="105"/>
      <c r="F591" s="106"/>
      <c r="G591" s="105">
        <f t="shared" si="47"/>
        <v>0</v>
      </c>
      <c r="H591" s="107" t="s">
        <v>142</v>
      </c>
      <c r="I591" s="108">
        <f t="shared" si="48"/>
        <v>0</v>
      </c>
      <c r="J591" s="108">
        <f t="shared" si="49"/>
        <v>0</v>
      </c>
      <c r="K591" s="109"/>
    </row>
    <row r="592" spans="1:11" ht="33">
      <c r="A592" s="103">
        <v>426</v>
      </c>
      <c r="B592" s="104" t="s">
        <v>143</v>
      </c>
      <c r="C592" s="57" t="s">
        <v>575</v>
      </c>
      <c r="D592" s="57">
        <v>2010</v>
      </c>
      <c r="E592" s="105"/>
      <c r="F592" s="106"/>
      <c r="G592" s="105">
        <f t="shared" si="47"/>
        <v>0</v>
      </c>
      <c r="H592" s="107" t="s">
        <v>142</v>
      </c>
      <c r="I592" s="108">
        <f t="shared" si="48"/>
        <v>0</v>
      </c>
      <c r="J592" s="108">
        <f t="shared" si="49"/>
        <v>0</v>
      </c>
      <c r="K592" s="109"/>
    </row>
    <row r="593" spans="1:11" ht="33">
      <c r="A593" s="103">
        <v>427</v>
      </c>
      <c r="B593" s="104" t="s">
        <v>143</v>
      </c>
      <c r="C593" s="57" t="s">
        <v>576</v>
      </c>
      <c r="D593" s="57">
        <v>2010</v>
      </c>
      <c r="E593" s="105"/>
      <c r="F593" s="106"/>
      <c r="G593" s="105">
        <f t="shared" si="47"/>
        <v>0</v>
      </c>
      <c r="H593" s="107" t="s">
        <v>142</v>
      </c>
      <c r="I593" s="108">
        <f t="shared" si="48"/>
        <v>0</v>
      </c>
      <c r="J593" s="108">
        <f t="shared" si="49"/>
        <v>0</v>
      </c>
      <c r="K593" s="109"/>
    </row>
    <row r="594" spans="1:11" ht="33">
      <c r="A594" s="103">
        <v>428</v>
      </c>
      <c r="B594" s="104" t="s">
        <v>143</v>
      </c>
      <c r="C594" s="57" t="s">
        <v>577</v>
      </c>
      <c r="D594" s="57">
        <v>2011</v>
      </c>
      <c r="E594" s="105"/>
      <c r="F594" s="106"/>
      <c r="G594" s="105">
        <f t="shared" si="47"/>
        <v>0</v>
      </c>
      <c r="H594" s="107" t="s">
        <v>142</v>
      </c>
      <c r="I594" s="108">
        <f t="shared" si="48"/>
        <v>0</v>
      </c>
      <c r="J594" s="108">
        <f t="shared" si="49"/>
        <v>0</v>
      </c>
      <c r="K594" s="109"/>
    </row>
    <row r="595" spans="1:11" ht="33">
      <c r="A595" s="103">
        <v>429</v>
      </c>
      <c r="B595" s="104" t="s">
        <v>143</v>
      </c>
      <c r="C595" s="57" t="s">
        <v>578</v>
      </c>
      <c r="D595" s="57">
        <v>2010</v>
      </c>
      <c r="E595" s="105"/>
      <c r="F595" s="106"/>
      <c r="G595" s="105">
        <f t="shared" si="47"/>
        <v>0</v>
      </c>
      <c r="H595" s="107" t="s">
        <v>142</v>
      </c>
      <c r="I595" s="108">
        <f t="shared" si="48"/>
        <v>0</v>
      </c>
      <c r="J595" s="108">
        <f t="shared" si="49"/>
        <v>0</v>
      </c>
      <c r="K595" s="109"/>
    </row>
    <row r="596" spans="1:11" ht="33">
      <c r="A596" s="103">
        <v>430</v>
      </c>
      <c r="B596" s="104" t="s">
        <v>143</v>
      </c>
      <c r="C596" s="57" t="s">
        <v>579</v>
      </c>
      <c r="D596" s="57">
        <v>2010</v>
      </c>
      <c r="E596" s="105"/>
      <c r="F596" s="106"/>
      <c r="G596" s="105">
        <f t="shared" si="47"/>
        <v>0</v>
      </c>
      <c r="H596" s="107" t="s">
        <v>142</v>
      </c>
      <c r="I596" s="108">
        <f t="shared" si="48"/>
        <v>0</v>
      </c>
      <c r="J596" s="108">
        <f t="shared" si="49"/>
        <v>0</v>
      </c>
      <c r="K596" s="109"/>
    </row>
    <row r="597" spans="1:11" ht="33">
      <c r="A597" s="103">
        <v>431</v>
      </c>
      <c r="B597" s="104" t="s">
        <v>291</v>
      </c>
      <c r="C597" s="57" t="s">
        <v>580</v>
      </c>
      <c r="D597" s="57">
        <v>2012</v>
      </c>
      <c r="E597" s="105"/>
      <c r="F597" s="106"/>
      <c r="G597" s="105">
        <f t="shared" si="47"/>
        <v>0</v>
      </c>
      <c r="H597" s="107" t="s">
        <v>142</v>
      </c>
      <c r="I597" s="108">
        <f t="shared" si="48"/>
        <v>0</v>
      </c>
      <c r="J597" s="108">
        <f t="shared" si="49"/>
        <v>0</v>
      </c>
      <c r="K597" s="109"/>
    </row>
    <row r="598" spans="1:11" ht="33">
      <c r="A598" s="103">
        <v>432</v>
      </c>
      <c r="B598" s="104" t="s">
        <v>581</v>
      </c>
      <c r="C598" s="57" t="s">
        <v>582</v>
      </c>
      <c r="D598" s="57">
        <v>2000</v>
      </c>
      <c r="E598" s="105"/>
      <c r="F598" s="106"/>
      <c r="G598" s="105">
        <f t="shared" si="47"/>
        <v>0</v>
      </c>
      <c r="H598" s="107" t="s">
        <v>142</v>
      </c>
      <c r="I598" s="108">
        <f t="shared" si="48"/>
        <v>0</v>
      </c>
      <c r="J598" s="108">
        <f t="shared" si="49"/>
        <v>0</v>
      </c>
      <c r="K598" s="109"/>
    </row>
    <row r="599" spans="1:11" ht="33">
      <c r="A599" s="103">
        <v>433</v>
      </c>
      <c r="B599" s="104" t="s">
        <v>581</v>
      </c>
      <c r="C599" s="57" t="s">
        <v>583</v>
      </c>
      <c r="D599" s="57">
        <v>2000</v>
      </c>
      <c r="E599" s="105"/>
      <c r="F599" s="106"/>
      <c r="G599" s="105">
        <f t="shared" si="47"/>
        <v>0</v>
      </c>
      <c r="H599" s="107" t="s">
        <v>142</v>
      </c>
      <c r="I599" s="108">
        <f t="shared" si="48"/>
        <v>0</v>
      </c>
      <c r="J599" s="108">
        <f t="shared" si="49"/>
        <v>0</v>
      </c>
      <c r="K599" s="109"/>
    </row>
    <row r="600" spans="1:11" ht="33">
      <c r="A600" s="103">
        <v>434</v>
      </c>
      <c r="B600" s="104" t="s">
        <v>581</v>
      </c>
      <c r="C600" s="57" t="s">
        <v>584</v>
      </c>
      <c r="D600" s="57">
        <v>2000</v>
      </c>
      <c r="E600" s="105"/>
      <c r="F600" s="106"/>
      <c r="G600" s="105">
        <f t="shared" si="47"/>
        <v>0</v>
      </c>
      <c r="H600" s="107" t="s">
        <v>142</v>
      </c>
      <c r="I600" s="108">
        <f t="shared" si="48"/>
        <v>0</v>
      </c>
      <c r="J600" s="108">
        <f t="shared" si="49"/>
        <v>0</v>
      </c>
      <c r="K600" s="109"/>
    </row>
    <row r="601" spans="1:11" ht="33">
      <c r="A601" s="103">
        <v>435</v>
      </c>
      <c r="B601" s="104" t="s">
        <v>143</v>
      </c>
      <c r="C601" s="57" t="s">
        <v>585</v>
      </c>
      <c r="D601" s="57">
        <v>2009</v>
      </c>
      <c r="E601" s="105"/>
      <c r="F601" s="106"/>
      <c r="G601" s="105">
        <f t="shared" si="47"/>
        <v>0</v>
      </c>
      <c r="H601" s="107" t="s">
        <v>142</v>
      </c>
      <c r="I601" s="108">
        <f t="shared" si="48"/>
        <v>0</v>
      </c>
      <c r="J601" s="108">
        <f t="shared" si="49"/>
        <v>0</v>
      </c>
      <c r="K601" s="109"/>
    </row>
    <row r="602" spans="1:11" ht="33">
      <c r="A602" s="103">
        <v>436</v>
      </c>
      <c r="B602" s="104" t="s">
        <v>143</v>
      </c>
      <c r="C602" s="57" t="s">
        <v>586</v>
      </c>
      <c r="D602" s="57">
        <v>2010</v>
      </c>
      <c r="E602" s="105"/>
      <c r="F602" s="106"/>
      <c r="G602" s="105">
        <f t="shared" si="47"/>
        <v>0</v>
      </c>
      <c r="H602" s="107" t="s">
        <v>142</v>
      </c>
      <c r="I602" s="108">
        <f t="shared" si="48"/>
        <v>0</v>
      </c>
      <c r="J602" s="108">
        <f t="shared" si="49"/>
        <v>0</v>
      </c>
      <c r="K602" s="109"/>
    </row>
    <row r="603" spans="1:11" ht="33">
      <c r="A603" s="103">
        <v>437</v>
      </c>
      <c r="B603" s="104" t="s">
        <v>140</v>
      </c>
      <c r="C603" s="57" t="s">
        <v>587</v>
      </c>
      <c r="D603" s="57">
        <v>2010</v>
      </c>
      <c r="E603" s="105"/>
      <c r="F603" s="106"/>
      <c r="G603" s="105">
        <f t="shared" si="47"/>
        <v>0</v>
      </c>
      <c r="H603" s="107" t="s">
        <v>142</v>
      </c>
      <c r="I603" s="108">
        <f t="shared" si="48"/>
        <v>0</v>
      </c>
      <c r="J603" s="108">
        <f t="shared" si="49"/>
        <v>0</v>
      </c>
      <c r="K603" s="109"/>
    </row>
    <row r="604" spans="1:11" ht="33">
      <c r="A604" s="103">
        <v>438</v>
      </c>
      <c r="B604" s="104" t="s">
        <v>140</v>
      </c>
      <c r="C604" s="57" t="s">
        <v>588</v>
      </c>
      <c r="D604" s="57">
        <v>2007</v>
      </c>
      <c r="E604" s="105"/>
      <c r="F604" s="106"/>
      <c r="G604" s="105">
        <f t="shared" si="47"/>
        <v>0</v>
      </c>
      <c r="H604" s="107" t="s">
        <v>142</v>
      </c>
      <c r="I604" s="108">
        <f t="shared" si="48"/>
        <v>0</v>
      </c>
      <c r="J604" s="108">
        <f t="shared" si="49"/>
        <v>0</v>
      </c>
      <c r="K604" s="109"/>
    </row>
    <row r="605" spans="1:11" ht="33">
      <c r="A605" s="103">
        <v>439</v>
      </c>
      <c r="B605" s="104" t="s">
        <v>143</v>
      </c>
      <c r="C605" s="57" t="s">
        <v>589</v>
      </c>
      <c r="D605" s="57">
        <v>2010</v>
      </c>
      <c r="E605" s="105"/>
      <c r="F605" s="106"/>
      <c r="G605" s="105">
        <f t="shared" si="47"/>
        <v>0</v>
      </c>
      <c r="H605" s="107" t="s">
        <v>142</v>
      </c>
      <c r="I605" s="108">
        <f t="shared" si="48"/>
        <v>0</v>
      </c>
      <c r="J605" s="108">
        <f t="shared" si="49"/>
        <v>0</v>
      </c>
      <c r="K605" s="109"/>
    </row>
    <row r="606" spans="1:11" ht="33">
      <c r="A606" s="103">
        <v>440</v>
      </c>
      <c r="B606" s="104" t="s">
        <v>143</v>
      </c>
      <c r="C606" s="57" t="s">
        <v>590</v>
      </c>
      <c r="D606" s="57">
        <v>2010</v>
      </c>
      <c r="E606" s="105"/>
      <c r="F606" s="106"/>
      <c r="G606" s="105">
        <f t="shared" si="47"/>
        <v>0</v>
      </c>
      <c r="H606" s="107" t="s">
        <v>142</v>
      </c>
      <c r="I606" s="108">
        <f t="shared" si="48"/>
        <v>0</v>
      </c>
      <c r="J606" s="108">
        <f t="shared" si="49"/>
        <v>0</v>
      </c>
      <c r="K606" s="109"/>
    </row>
    <row r="607" spans="1:11" ht="33">
      <c r="A607" s="103">
        <v>441</v>
      </c>
      <c r="B607" s="104" t="s">
        <v>143</v>
      </c>
      <c r="C607" s="57" t="s">
        <v>591</v>
      </c>
      <c r="D607" s="57">
        <v>2010</v>
      </c>
      <c r="E607" s="105"/>
      <c r="F607" s="106"/>
      <c r="G607" s="105">
        <f t="shared" si="47"/>
        <v>0</v>
      </c>
      <c r="H607" s="107" t="s">
        <v>142</v>
      </c>
      <c r="I607" s="108">
        <f t="shared" si="48"/>
        <v>0</v>
      </c>
      <c r="J607" s="108">
        <f t="shared" si="49"/>
        <v>0</v>
      </c>
      <c r="K607" s="109"/>
    </row>
    <row r="608" spans="1:11" ht="33">
      <c r="A608" s="103">
        <v>442</v>
      </c>
      <c r="B608" s="104" t="s">
        <v>143</v>
      </c>
      <c r="C608" s="57" t="s">
        <v>592</v>
      </c>
      <c r="D608" s="57">
        <v>2010</v>
      </c>
      <c r="E608" s="105"/>
      <c r="F608" s="106"/>
      <c r="G608" s="105">
        <f t="shared" si="47"/>
        <v>0</v>
      </c>
      <c r="H608" s="107" t="s">
        <v>142</v>
      </c>
      <c r="I608" s="108">
        <f t="shared" si="48"/>
        <v>0</v>
      </c>
      <c r="J608" s="108">
        <f t="shared" si="49"/>
        <v>0</v>
      </c>
      <c r="K608" s="109"/>
    </row>
    <row r="609" spans="1:11" ht="33">
      <c r="A609" s="103">
        <v>443</v>
      </c>
      <c r="B609" s="104" t="s">
        <v>143</v>
      </c>
      <c r="C609" s="57" t="s">
        <v>593</v>
      </c>
      <c r="D609" s="57">
        <v>2010</v>
      </c>
      <c r="E609" s="105"/>
      <c r="F609" s="106"/>
      <c r="G609" s="105">
        <f t="shared" si="47"/>
        <v>0</v>
      </c>
      <c r="H609" s="107" t="s">
        <v>142</v>
      </c>
      <c r="I609" s="108">
        <f t="shared" si="48"/>
        <v>0</v>
      </c>
      <c r="J609" s="108">
        <f t="shared" si="49"/>
        <v>0</v>
      </c>
      <c r="K609" s="109"/>
    </row>
    <row r="610" spans="1:11" ht="33">
      <c r="A610" s="103">
        <v>444</v>
      </c>
      <c r="B610" s="104" t="s">
        <v>143</v>
      </c>
      <c r="C610" s="57" t="s">
        <v>594</v>
      </c>
      <c r="D610" s="57">
        <v>2010</v>
      </c>
      <c r="E610" s="105"/>
      <c r="F610" s="106"/>
      <c r="G610" s="105">
        <f t="shared" si="47"/>
        <v>0</v>
      </c>
      <c r="H610" s="107" t="s">
        <v>142</v>
      </c>
      <c r="I610" s="108">
        <f t="shared" si="48"/>
        <v>0</v>
      </c>
      <c r="J610" s="108">
        <f t="shared" si="49"/>
        <v>0</v>
      </c>
      <c r="K610" s="109"/>
    </row>
    <row r="611" spans="1:11" ht="33">
      <c r="A611" s="103">
        <v>445</v>
      </c>
      <c r="B611" s="104" t="s">
        <v>140</v>
      </c>
      <c r="C611" s="57" t="s">
        <v>595</v>
      </c>
      <c r="D611" s="57">
        <v>2010</v>
      </c>
      <c r="E611" s="105"/>
      <c r="F611" s="106"/>
      <c r="G611" s="105">
        <f t="shared" si="47"/>
        <v>0</v>
      </c>
      <c r="H611" s="107" t="s">
        <v>142</v>
      </c>
      <c r="I611" s="108">
        <f t="shared" si="48"/>
        <v>0</v>
      </c>
      <c r="J611" s="108">
        <f t="shared" si="49"/>
        <v>0</v>
      </c>
      <c r="K611" s="109"/>
    </row>
    <row r="612" spans="1:11" ht="33">
      <c r="A612" s="103">
        <v>446</v>
      </c>
      <c r="B612" s="104" t="s">
        <v>140</v>
      </c>
      <c r="C612" s="57" t="s">
        <v>596</v>
      </c>
      <c r="D612" s="57">
        <v>2010</v>
      </c>
      <c r="E612" s="105"/>
      <c r="F612" s="106"/>
      <c r="G612" s="105">
        <f t="shared" si="47"/>
        <v>0</v>
      </c>
      <c r="H612" s="107" t="s">
        <v>142</v>
      </c>
      <c r="I612" s="108">
        <f t="shared" si="48"/>
        <v>0</v>
      </c>
      <c r="J612" s="108">
        <f t="shared" si="49"/>
        <v>0</v>
      </c>
      <c r="K612" s="109"/>
    </row>
    <row r="613" spans="1:11" ht="33">
      <c r="A613" s="103">
        <v>447</v>
      </c>
      <c r="B613" s="104" t="s">
        <v>140</v>
      </c>
      <c r="C613" s="57" t="s">
        <v>597</v>
      </c>
      <c r="D613" s="57">
        <v>2011</v>
      </c>
      <c r="E613" s="105"/>
      <c r="F613" s="106"/>
      <c r="G613" s="105">
        <f t="shared" si="47"/>
        <v>0</v>
      </c>
      <c r="H613" s="107" t="s">
        <v>142</v>
      </c>
      <c r="I613" s="108">
        <f t="shared" si="48"/>
        <v>0</v>
      </c>
      <c r="J613" s="108">
        <f t="shared" si="49"/>
        <v>0</v>
      </c>
      <c r="K613" s="109"/>
    </row>
    <row r="614" spans="1:11" ht="33">
      <c r="A614" s="103">
        <v>448</v>
      </c>
      <c r="B614" s="104" t="s">
        <v>148</v>
      </c>
      <c r="C614" s="57" t="s">
        <v>598</v>
      </c>
      <c r="D614" s="48">
        <v>2020</v>
      </c>
      <c r="E614" s="105"/>
      <c r="F614" s="106"/>
      <c r="G614" s="105">
        <f t="shared" si="47"/>
        <v>0</v>
      </c>
      <c r="H614" s="107" t="s">
        <v>142</v>
      </c>
      <c r="I614" s="108">
        <f t="shared" si="48"/>
        <v>0</v>
      </c>
      <c r="J614" s="108">
        <f t="shared" si="49"/>
        <v>0</v>
      </c>
      <c r="K614" s="109"/>
    </row>
    <row r="615" spans="1:11" ht="33">
      <c r="A615" s="103">
        <v>449</v>
      </c>
      <c r="B615" s="104" t="s">
        <v>148</v>
      </c>
      <c r="C615" s="57" t="s">
        <v>599</v>
      </c>
      <c r="D615" s="48">
        <v>2020</v>
      </c>
      <c r="E615" s="105"/>
      <c r="F615" s="106"/>
      <c r="G615" s="105">
        <f t="shared" si="47"/>
        <v>0</v>
      </c>
      <c r="H615" s="107" t="s">
        <v>142</v>
      </c>
      <c r="I615" s="108">
        <f t="shared" si="48"/>
        <v>0</v>
      </c>
      <c r="J615" s="108">
        <f t="shared" si="49"/>
        <v>0</v>
      </c>
      <c r="K615" s="109"/>
    </row>
    <row r="616" spans="1:11" ht="33">
      <c r="A616" s="103">
        <v>450</v>
      </c>
      <c r="B616" s="104" t="s">
        <v>148</v>
      </c>
      <c r="C616" s="57" t="s">
        <v>600</v>
      </c>
      <c r="D616" s="48">
        <v>2020</v>
      </c>
      <c r="E616" s="105"/>
      <c r="F616" s="106"/>
      <c r="G616" s="105">
        <f t="shared" ref="G616:G628" si="50">E616*F616+E616</f>
        <v>0</v>
      </c>
      <c r="H616" s="107" t="s">
        <v>142</v>
      </c>
      <c r="I616" s="108">
        <f t="shared" ref="I616:I628" si="51">E616</f>
        <v>0</v>
      </c>
      <c r="J616" s="108">
        <f t="shared" ref="J616:J628" si="52">G616</f>
        <v>0</v>
      </c>
      <c r="K616" s="109"/>
    </row>
    <row r="617" spans="1:11" ht="33">
      <c r="A617" s="103">
        <v>451</v>
      </c>
      <c r="B617" s="104" t="s">
        <v>148</v>
      </c>
      <c r="C617" s="57" t="s">
        <v>601</v>
      </c>
      <c r="D617" s="48">
        <v>2020</v>
      </c>
      <c r="E617" s="105"/>
      <c r="F617" s="106"/>
      <c r="G617" s="105">
        <f t="shared" si="50"/>
        <v>0</v>
      </c>
      <c r="H617" s="107" t="s">
        <v>142</v>
      </c>
      <c r="I617" s="108">
        <f t="shared" si="51"/>
        <v>0</v>
      </c>
      <c r="J617" s="108">
        <f t="shared" si="52"/>
        <v>0</v>
      </c>
      <c r="K617" s="109"/>
    </row>
    <row r="618" spans="1:11" ht="18.75" customHeight="1">
      <c r="A618" s="103">
        <v>452</v>
      </c>
      <c r="B618" s="124" t="s">
        <v>650</v>
      </c>
      <c r="C618" s="125">
        <v>569625</v>
      </c>
      <c r="D618" s="125">
        <v>2020</v>
      </c>
      <c r="E618" s="105"/>
      <c r="F618" s="106"/>
      <c r="G618" s="105">
        <f t="shared" si="50"/>
        <v>0</v>
      </c>
      <c r="H618" s="107" t="s">
        <v>142</v>
      </c>
      <c r="I618" s="108">
        <f t="shared" si="51"/>
        <v>0</v>
      </c>
      <c r="J618" s="108">
        <f t="shared" si="52"/>
        <v>0</v>
      </c>
      <c r="K618" s="109"/>
    </row>
    <row r="619" spans="1:11" ht="18.75" customHeight="1">
      <c r="A619" s="103">
        <v>453</v>
      </c>
      <c r="B619" s="124" t="s">
        <v>650</v>
      </c>
      <c r="C619" s="125">
        <v>569630</v>
      </c>
      <c r="D619" s="125">
        <v>2020</v>
      </c>
      <c r="E619" s="105"/>
      <c r="F619" s="106"/>
      <c r="G619" s="105">
        <f t="shared" si="50"/>
        <v>0</v>
      </c>
      <c r="H619" s="107" t="s">
        <v>142</v>
      </c>
      <c r="I619" s="108">
        <f t="shared" si="51"/>
        <v>0</v>
      </c>
      <c r="J619" s="108">
        <f t="shared" si="52"/>
        <v>0</v>
      </c>
      <c r="K619" s="109"/>
    </row>
    <row r="620" spans="1:11" ht="18.75" customHeight="1">
      <c r="A620" s="103">
        <v>454</v>
      </c>
      <c r="B620" s="124" t="s">
        <v>650</v>
      </c>
      <c r="C620" s="125">
        <v>569631</v>
      </c>
      <c r="D620" s="125">
        <v>2020</v>
      </c>
      <c r="E620" s="105"/>
      <c r="F620" s="106"/>
      <c r="G620" s="105">
        <f t="shared" si="50"/>
        <v>0</v>
      </c>
      <c r="H620" s="107" t="s">
        <v>142</v>
      </c>
      <c r="I620" s="108">
        <f t="shared" si="51"/>
        <v>0</v>
      </c>
      <c r="J620" s="108">
        <f t="shared" si="52"/>
        <v>0</v>
      </c>
      <c r="K620" s="109"/>
    </row>
    <row r="621" spans="1:11" ht="18.75" customHeight="1">
      <c r="A621" s="103">
        <v>455</v>
      </c>
      <c r="B621" s="124" t="s">
        <v>650</v>
      </c>
      <c r="C621" s="125">
        <v>569633</v>
      </c>
      <c r="D621" s="125">
        <v>2020</v>
      </c>
      <c r="E621" s="105"/>
      <c r="F621" s="106"/>
      <c r="G621" s="105">
        <f t="shared" si="50"/>
        <v>0</v>
      </c>
      <c r="H621" s="107" t="s">
        <v>142</v>
      </c>
      <c r="I621" s="108">
        <f t="shared" si="51"/>
        <v>0</v>
      </c>
      <c r="J621" s="108">
        <f t="shared" si="52"/>
        <v>0</v>
      </c>
      <c r="K621" s="109"/>
    </row>
    <row r="622" spans="1:11" ht="18.75" customHeight="1">
      <c r="A622" s="103">
        <v>456</v>
      </c>
      <c r="B622" s="124" t="s">
        <v>650</v>
      </c>
      <c r="C622" s="125">
        <v>569616</v>
      </c>
      <c r="D622" s="125">
        <v>2020</v>
      </c>
      <c r="E622" s="105"/>
      <c r="F622" s="106"/>
      <c r="G622" s="105">
        <f t="shared" si="50"/>
        <v>0</v>
      </c>
      <c r="H622" s="107" t="s">
        <v>142</v>
      </c>
      <c r="I622" s="108">
        <f t="shared" si="51"/>
        <v>0</v>
      </c>
      <c r="J622" s="108">
        <f t="shared" si="52"/>
        <v>0</v>
      </c>
      <c r="K622" s="109"/>
    </row>
    <row r="623" spans="1:11" ht="18.75" customHeight="1">
      <c r="A623" s="103">
        <v>457</v>
      </c>
      <c r="B623" s="124" t="s">
        <v>650</v>
      </c>
      <c r="C623" s="125">
        <v>569603</v>
      </c>
      <c r="D623" s="125">
        <v>2020</v>
      </c>
      <c r="E623" s="105"/>
      <c r="F623" s="106"/>
      <c r="G623" s="105">
        <f t="shared" si="50"/>
        <v>0</v>
      </c>
      <c r="H623" s="107" t="s">
        <v>142</v>
      </c>
      <c r="I623" s="108">
        <f t="shared" si="51"/>
        <v>0</v>
      </c>
      <c r="J623" s="108">
        <f t="shared" si="52"/>
        <v>0</v>
      </c>
      <c r="K623" s="109"/>
    </row>
    <row r="624" spans="1:11" ht="18.75" customHeight="1">
      <c r="A624" s="103">
        <v>458</v>
      </c>
      <c r="B624" s="124" t="s">
        <v>651</v>
      </c>
      <c r="C624" s="125">
        <v>714071</v>
      </c>
      <c r="D624" s="125">
        <v>2020</v>
      </c>
      <c r="E624" s="105"/>
      <c r="F624" s="106"/>
      <c r="G624" s="105">
        <f t="shared" si="50"/>
        <v>0</v>
      </c>
      <c r="H624" s="107" t="s">
        <v>142</v>
      </c>
      <c r="I624" s="108">
        <f t="shared" si="51"/>
        <v>0</v>
      </c>
      <c r="J624" s="108">
        <f t="shared" si="52"/>
        <v>0</v>
      </c>
      <c r="K624" s="109"/>
    </row>
    <row r="625" spans="1:11" ht="18.75" customHeight="1">
      <c r="A625" s="103">
        <v>459</v>
      </c>
      <c r="B625" s="124" t="s">
        <v>651</v>
      </c>
      <c r="C625" s="125">
        <v>714124</v>
      </c>
      <c r="D625" s="125">
        <v>2020</v>
      </c>
      <c r="E625" s="105"/>
      <c r="F625" s="106"/>
      <c r="G625" s="105">
        <f t="shared" si="50"/>
        <v>0</v>
      </c>
      <c r="H625" s="107" t="s">
        <v>142</v>
      </c>
      <c r="I625" s="108">
        <f t="shared" si="51"/>
        <v>0</v>
      </c>
      <c r="J625" s="108">
        <f t="shared" si="52"/>
        <v>0</v>
      </c>
      <c r="K625" s="109"/>
    </row>
    <row r="626" spans="1:11" ht="18.75" customHeight="1">
      <c r="A626" s="103">
        <v>460</v>
      </c>
      <c r="B626" s="124" t="s">
        <v>651</v>
      </c>
      <c r="C626" s="125">
        <v>714129</v>
      </c>
      <c r="D626" s="125">
        <v>2020</v>
      </c>
      <c r="E626" s="105"/>
      <c r="F626" s="106"/>
      <c r="G626" s="105">
        <f t="shared" si="50"/>
        <v>0</v>
      </c>
      <c r="H626" s="107" t="s">
        <v>142</v>
      </c>
      <c r="I626" s="108">
        <f t="shared" si="51"/>
        <v>0</v>
      </c>
      <c r="J626" s="108">
        <f t="shared" si="52"/>
        <v>0</v>
      </c>
      <c r="K626" s="109"/>
    </row>
    <row r="627" spans="1:11" ht="18.75" customHeight="1">
      <c r="A627" s="103">
        <v>461</v>
      </c>
      <c r="B627" s="124" t="s">
        <v>651</v>
      </c>
      <c r="C627" s="125">
        <v>714131</v>
      </c>
      <c r="D627" s="125">
        <v>2020</v>
      </c>
      <c r="E627" s="105"/>
      <c r="F627" s="106"/>
      <c r="G627" s="105">
        <f t="shared" si="50"/>
        <v>0</v>
      </c>
      <c r="H627" s="107" t="s">
        <v>142</v>
      </c>
      <c r="I627" s="108">
        <f t="shared" si="51"/>
        <v>0</v>
      </c>
      <c r="J627" s="108">
        <f t="shared" si="52"/>
        <v>0</v>
      </c>
      <c r="K627" s="109"/>
    </row>
    <row r="628" spans="1:11" ht="18.75" customHeight="1">
      <c r="A628" s="103">
        <v>462</v>
      </c>
      <c r="B628" s="124" t="s">
        <v>651</v>
      </c>
      <c r="C628" s="125">
        <v>714202</v>
      </c>
      <c r="D628" s="125">
        <v>2020</v>
      </c>
      <c r="E628" s="105"/>
      <c r="F628" s="106"/>
      <c r="G628" s="105">
        <f t="shared" si="50"/>
        <v>0</v>
      </c>
      <c r="H628" s="107" t="s">
        <v>142</v>
      </c>
      <c r="I628" s="108">
        <f t="shared" si="51"/>
        <v>0</v>
      </c>
      <c r="J628" s="108">
        <f t="shared" si="52"/>
        <v>0</v>
      </c>
      <c r="K628" s="109"/>
    </row>
    <row r="629" spans="1:11" ht="16.5">
      <c r="A629" s="140" t="s">
        <v>652</v>
      </c>
      <c r="B629" s="140"/>
      <c r="C629" s="140"/>
      <c r="D629" s="140"/>
      <c r="E629" s="140"/>
      <c r="F629" s="140"/>
      <c r="G629" s="140"/>
      <c r="H629" s="140"/>
      <c r="I629" s="19">
        <f>SUM(I167:I628)</f>
        <v>0</v>
      </c>
      <c r="J629" s="19">
        <f>SUM(J167:J628)</f>
        <v>0</v>
      </c>
    </row>
    <row r="630" spans="1:11" ht="16.5">
      <c r="A630" s="178" t="s">
        <v>620</v>
      </c>
      <c r="B630" s="179"/>
      <c r="C630" s="179"/>
      <c r="D630" s="179"/>
      <c r="F630" s="8"/>
      <c r="H630" s="9"/>
      <c r="I630" s="19">
        <f>SUM(I167:I617)</f>
        <v>0</v>
      </c>
      <c r="J630" s="19">
        <f>SUM(J167:J617)</f>
        <v>0</v>
      </c>
    </row>
    <row r="631" spans="1:11" ht="16.5">
      <c r="A631" s="127" t="s">
        <v>663</v>
      </c>
      <c r="B631" s="31"/>
      <c r="C631" s="31"/>
      <c r="D631" s="31"/>
      <c r="F631" s="8"/>
      <c r="H631" s="18"/>
      <c r="I631" s="126"/>
      <c r="J631" s="126"/>
    </row>
    <row r="632" spans="1:11" ht="15">
      <c r="A632" s="30"/>
      <c r="B632" s="31"/>
      <c r="C632" s="31"/>
      <c r="D632" s="31"/>
      <c r="E632" s="10"/>
      <c r="F632" s="8"/>
      <c r="G632" s="10"/>
      <c r="H632" s="18"/>
    </row>
    <row r="633" spans="1:11" ht="66">
      <c r="A633" s="33" t="s">
        <v>0</v>
      </c>
      <c r="B633" s="194" t="s">
        <v>602</v>
      </c>
      <c r="C633" s="194"/>
      <c r="D633" s="194"/>
      <c r="E633" s="33" t="s">
        <v>603</v>
      </c>
      <c r="F633" s="33" t="s">
        <v>604</v>
      </c>
      <c r="G633" s="33" t="s">
        <v>605</v>
      </c>
      <c r="H633" s="33" t="s">
        <v>646</v>
      </c>
      <c r="I633" s="33" t="s">
        <v>618</v>
      </c>
      <c r="J633" s="33" t="s">
        <v>619</v>
      </c>
    </row>
    <row r="634" spans="1:11" ht="16.5">
      <c r="A634" s="49">
        <v>1</v>
      </c>
      <c r="B634" s="195" t="s">
        <v>665</v>
      </c>
      <c r="C634" s="195"/>
      <c r="D634" s="195"/>
      <c r="E634" s="47"/>
      <c r="F634" s="110"/>
      <c r="G634" s="47">
        <f>E634*F634+E634</f>
        <v>0</v>
      </c>
      <c r="H634" s="49" t="s">
        <v>647</v>
      </c>
      <c r="I634" s="111">
        <f>6*E634</f>
        <v>0</v>
      </c>
      <c r="J634" s="111">
        <f>6*G634</f>
        <v>0</v>
      </c>
    </row>
    <row r="635" spans="1:11" ht="16.5">
      <c r="B635" s="140" t="s">
        <v>617</v>
      </c>
      <c r="C635" s="140"/>
      <c r="D635" s="140"/>
      <c r="E635" s="140"/>
      <c r="F635" s="140"/>
      <c r="G635" s="140"/>
      <c r="H635" s="140"/>
      <c r="I635" s="20">
        <f>SUM(I634)</f>
        <v>0</v>
      </c>
      <c r="J635" s="21">
        <f>SUM(J634)</f>
        <v>0</v>
      </c>
    </row>
    <row r="636" spans="1:11" ht="15">
      <c r="A636" s="112"/>
      <c r="B636" s="113"/>
      <c r="F636" s="114"/>
      <c r="G636" s="11"/>
      <c r="H636" s="112"/>
    </row>
    <row r="637" spans="1:11" ht="33">
      <c r="A637" s="33" t="s">
        <v>0</v>
      </c>
      <c r="B637" s="194" t="s">
        <v>1</v>
      </c>
      <c r="C637" s="194"/>
      <c r="D637" s="194"/>
      <c r="E637" s="33" t="s">
        <v>612</v>
      </c>
      <c r="F637" s="33" t="s">
        <v>5</v>
      </c>
      <c r="G637" s="35" t="s">
        <v>613</v>
      </c>
      <c r="H637" s="33" t="s">
        <v>646</v>
      </c>
      <c r="I637" s="115" t="s">
        <v>614</v>
      </c>
      <c r="J637" s="115" t="s">
        <v>615</v>
      </c>
    </row>
    <row r="638" spans="1:11" ht="16.5">
      <c r="A638" s="49">
        <v>1</v>
      </c>
      <c r="B638" s="196" t="s">
        <v>611</v>
      </c>
      <c r="C638" s="196"/>
      <c r="D638" s="196"/>
      <c r="E638" s="116"/>
      <c r="F638" s="93"/>
      <c r="G638" s="63">
        <f>E638*1.08</f>
        <v>0</v>
      </c>
      <c r="H638" s="49" t="s">
        <v>648</v>
      </c>
      <c r="I638" s="177"/>
      <c r="J638" s="177"/>
    </row>
    <row r="639" spans="1:11" ht="16.5">
      <c r="A639" s="117">
        <v>2</v>
      </c>
      <c r="B639" s="144" t="s">
        <v>616</v>
      </c>
      <c r="C639" s="144"/>
      <c r="D639" s="144"/>
      <c r="E639" s="47"/>
      <c r="F639" s="118"/>
      <c r="G639" s="47">
        <f>E639*F639+E639</f>
        <v>0</v>
      </c>
      <c r="H639" s="49" t="s">
        <v>648</v>
      </c>
      <c r="I639" s="177"/>
      <c r="J639" s="177"/>
    </row>
    <row r="640" spans="1:11" ht="16.5">
      <c r="A640" s="119"/>
      <c r="B640" s="120"/>
      <c r="C640" s="120"/>
      <c r="D640" s="120"/>
      <c r="E640" s="121"/>
      <c r="F640" s="122"/>
      <c r="G640" s="121"/>
      <c r="H640" s="123"/>
      <c r="I640" s="22"/>
      <c r="J640" s="22"/>
    </row>
    <row r="641" spans="1:10" ht="16.5">
      <c r="A641" s="149" t="s">
        <v>35</v>
      </c>
      <c r="B641" s="150"/>
      <c r="C641" s="150"/>
      <c r="D641" s="150"/>
      <c r="E641" s="150"/>
      <c r="F641" s="150"/>
      <c r="G641" s="150"/>
      <c r="H641" s="151"/>
      <c r="I641" s="42">
        <f>SUM(I635+I638)</f>
        <v>0</v>
      </c>
      <c r="J641" s="42">
        <f>SUM(J635+J638)</f>
        <v>0</v>
      </c>
    </row>
    <row r="644" spans="1:10" ht="15" thickBot="1"/>
    <row r="645" spans="1:10" ht="17.25" thickBot="1">
      <c r="A645" s="141" t="s">
        <v>659</v>
      </c>
      <c r="B645" s="142"/>
      <c r="C645" s="142"/>
      <c r="D645" s="142"/>
      <c r="E645" s="142"/>
      <c r="F645" s="142"/>
      <c r="G645" s="142"/>
      <c r="H645" s="142"/>
      <c r="I645" s="142"/>
      <c r="J645" s="143"/>
    </row>
    <row r="646" spans="1:10" ht="25.5">
      <c r="A646" s="6" t="s">
        <v>0</v>
      </c>
      <c r="B646" s="6" t="s">
        <v>1</v>
      </c>
      <c r="C646" s="6" t="s">
        <v>2</v>
      </c>
      <c r="D646" s="6" t="s">
        <v>3</v>
      </c>
      <c r="E646" s="7" t="s">
        <v>655</v>
      </c>
      <c r="F646" s="1" t="s">
        <v>5</v>
      </c>
      <c r="G646" s="7" t="s">
        <v>656</v>
      </c>
      <c r="H646" s="6" t="s">
        <v>657</v>
      </c>
      <c r="I646" s="6" t="s">
        <v>658</v>
      </c>
      <c r="J646" s="6" t="s">
        <v>75</v>
      </c>
    </row>
    <row r="647" spans="1:10">
      <c r="A647" s="12">
        <v>1</v>
      </c>
      <c r="B647" s="2" t="s">
        <v>654</v>
      </c>
      <c r="C647" s="23">
        <v>2210</v>
      </c>
      <c r="D647" s="23">
        <v>2018</v>
      </c>
      <c r="E647" s="13"/>
      <c r="F647" s="4"/>
      <c r="G647" s="13">
        <f>E647*F647+E647</f>
        <v>0</v>
      </c>
      <c r="H647" s="26">
        <f>E647*3</f>
        <v>0</v>
      </c>
      <c r="I647" s="26">
        <f>H647+(F647*H647)</f>
        <v>0</v>
      </c>
      <c r="J647" s="3"/>
    </row>
    <row r="648" spans="1:10">
      <c r="A648" s="12">
        <v>2</v>
      </c>
      <c r="B648" s="2" t="s">
        <v>653</v>
      </c>
      <c r="C648" s="23">
        <v>2997</v>
      </c>
      <c r="D648" s="23">
        <v>2018</v>
      </c>
      <c r="E648" s="13"/>
      <c r="F648" s="4"/>
      <c r="G648" s="13">
        <f t="shared" ref="G648" si="53">E648*F648+E648</f>
        <v>0</v>
      </c>
      <c r="H648" s="26">
        <f>E648*3</f>
        <v>0</v>
      </c>
      <c r="I648" s="26">
        <f>H648*F648+H648</f>
        <v>0</v>
      </c>
      <c r="J648" s="3"/>
    </row>
    <row r="649" spans="1:10" ht="16.5">
      <c r="A649" s="140" t="s">
        <v>652</v>
      </c>
      <c r="B649" s="140"/>
      <c r="C649" s="140"/>
      <c r="D649" s="140"/>
      <c r="E649" s="140"/>
      <c r="F649" s="140"/>
      <c r="G649" s="140"/>
      <c r="H649" s="19">
        <f>SUM(H647:H648)</f>
        <v>0</v>
      </c>
      <c r="I649" s="19">
        <f>SUM(I647:I648)</f>
        <v>0</v>
      </c>
      <c r="J649" s="5"/>
    </row>
    <row r="650" spans="1:10" ht="15">
      <c r="A650" s="24"/>
      <c r="B650" s="24"/>
      <c r="C650" s="24"/>
      <c r="D650" s="24"/>
      <c r="E650" s="25"/>
      <c r="F650" s="18"/>
      <c r="G650" s="25"/>
      <c r="H650" s="5"/>
      <c r="I650" s="5"/>
      <c r="J650" s="5"/>
    </row>
    <row r="651" spans="1:10" ht="16.5">
      <c r="A651" s="5"/>
      <c r="B651" s="197"/>
      <c r="C651" s="27"/>
      <c r="D651" s="198" t="s">
        <v>660</v>
      </c>
      <c r="E651" s="27"/>
      <c r="F651" s="27"/>
      <c r="G651" s="29"/>
      <c r="H651" s="28">
        <f>(E647/12)+(E648/12)</f>
        <v>0</v>
      </c>
      <c r="I651" s="28">
        <f>H651+(H651*F648)</f>
        <v>0</v>
      </c>
      <c r="J651" s="5"/>
    </row>
    <row r="652" spans="1:10" ht="16.5">
      <c r="A652" s="5"/>
      <c r="B652" s="197"/>
      <c r="C652" s="27"/>
      <c r="D652" s="27"/>
      <c r="E652" s="27"/>
      <c r="F652" s="27"/>
      <c r="G652" s="27"/>
      <c r="H652" s="27"/>
      <c r="I652" s="5"/>
      <c r="J652" s="5"/>
    </row>
    <row r="653" spans="1:10" ht="16.5">
      <c r="A653" s="5"/>
      <c r="B653" s="197"/>
      <c r="C653" s="27"/>
      <c r="D653" s="27"/>
      <c r="E653" s="27"/>
      <c r="F653" s="27"/>
      <c r="G653" s="27"/>
      <c r="H653" s="27"/>
      <c r="I653" s="5"/>
      <c r="J653" s="5"/>
    </row>
    <row r="654" spans="1:10" ht="16.5">
      <c r="A654" s="5"/>
      <c r="B654" s="197"/>
      <c r="C654" s="27"/>
      <c r="D654" s="27"/>
      <c r="E654" s="27"/>
      <c r="F654" s="27"/>
      <c r="G654" s="27"/>
      <c r="H654" s="27"/>
      <c r="I654" s="5"/>
      <c r="J654" s="5"/>
    </row>
    <row r="655" spans="1:10" ht="16.5">
      <c r="A655" s="5"/>
      <c r="B655" s="197"/>
      <c r="C655" s="27"/>
      <c r="D655" s="27"/>
      <c r="E655" s="27"/>
      <c r="F655" s="27"/>
      <c r="G655" s="27"/>
      <c r="H655" s="27"/>
      <c r="I655" s="5"/>
      <c r="J655" s="5"/>
    </row>
    <row r="656" spans="1:10" ht="16.5">
      <c r="A656" s="5"/>
      <c r="B656" s="197"/>
      <c r="C656" s="27"/>
      <c r="D656" s="27"/>
      <c r="E656" s="27"/>
      <c r="F656" s="27"/>
      <c r="G656" s="27"/>
      <c r="H656" s="27"/>
      <c r="I656" s="5"/>
      <c r="J656" s="5"/>
    </row>
    <row r="657" spans="1:10" ht="16.5">
      <c r="A657" s="5"/>
      <c r="B657" s="197"/>
      <c r="C657" s="27"/>
      <c r="D657" s="27"/>
      <c r="E657" s="27"/>
      <c r="F657" s="27"/>
      <c r="G657" s="27"/>
      <c r="H657" s="27"/>
      <c r="I657" s="5"/>
      <c r="J657" s="5"/>
    </row>
    <row r="658" spans="1:10" ht="16.5">
      <c r="A658" s="5"/>
      <c r="B658" s="197"/>
      <c r="C658" s="27"/>
      <c r="D658" s="27"/>
      <c r="E658" s="27"/>
      <c r="F658" s="27"/>
      <c r="G658" s="27"/>
      <c r="H658" s="27"/>
      <c r="I658" s="5"/>
      <c r="J658" s="5"/>
    </row>
    <row r="659" spans="1:10" ht="16.5">
      <c r="A659" s="5"/>
      <c r="B659" s="197"/>
      <c r="C659" s="27"/>
      <c r="D659" s="27"/>
      <c r="E659" s="27"/>
      <c r="F659" s="27"/>
      <c r="G659" s="27"/>
      <c r="H659" s="27"/>
      <c r="I659" s="5"/>
      <c r="J659" s="5"/>
    </row>
    <row r="660" spans="1:10" ht="16.5">
      <c r="A660" s="5"/>
      <c r="B660" s="197"/>
      <c r="C660" s="27"/>
      <c r="D660" s="27"/>
      <c r="E660" s="27"/>
      <c r="F660" s="27"/>
      <c r="G660" s="27"/>
      <c r="H660" s="27"/>
      <c r="I660" s="5"/>
      <c r="J660" s="5"/>
    </row>
    <row r="661" spans="1:10" ht="16.5">
      <c r="A661" s="5"/>
      <c r="B661" s="197"/>
      <c r="C661" s="27"/>
      <c r="D661" s="27"/>
      <c r="E661" s="27"/>
      <c r="F661" s="27"/>
      <c r="G661" s="27"/>
      <c r="H661" s="27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</sheetData>
  <mergeCells count="63">
    <mergeCell ref="A641:H641"/>
    <mergeCell ref="B633:D633"/>
    <mergeCell ref="B634:D634"/>
    <mergeCell ref="B635:H635"/>
    <mergeCell ref="B638:D638"/>
    <mergeCell ref="B639:D639"/>
    <mergeCell ref="B637:D637"/>
    <mergeCell ref="A144:H144"/>
    <mergeCell ref="A155:H155"/>
    <mergeCell ref="A157:K157"/>
    <mergeCell ref="A132:J132"/>
    <mergeCell ref="A146:J146"/>
    <mergeCell ref="I638:I639"/>
    <mergeCell ref="J638:J639"/>
    <mergeCell ref="A630:D630"/>
    <mergeCell ref="A165:K165"/>
    <mergeCell ref="K159:K162"/>
    <mergeCell ref="E160:J162"/>
    <mergeCell ref="A163:H163"/>
    <mergeCell ref="A116:H116"/>
    <mergeCell ref="A129:H129"/>
    <mergeCell ref="A138:H138"/>
    <mergeCell ref="A119:J119"/>
    <mergeCell ref="A125:J125"/>
    <mergeCell ref="A123:H123"/>
    <mergeCell ref="F114:F115"/>
    <mergeCell ref="H114:H115"/>
    <mergeCell ref="A89:J89"/>
    <mergeCell ref="A95:J95"/>
    <mergeCell ref="A101:J101"/>
    <mergeCell ref="I114:I115"/>
    <mergeCell ref="J114:J115"/>
    <mergeCell ref="A107:J107"/>
    <mergeCell ref="A112:J112"/>
    <mergeCell ref="E114:E115"/>
    <mergeCell ref="K3:K4"/>
    <mergeCell ref="A6:H6"/>
    <mergeCell ref="A26:H26"/>
    <mergeCell ref="E34:J38"/>
    <mergeCell ref="A72:H72"/>
    <mergeCell ref="A39:H39"/>
    <mergeCell ref="A47:H47"/>
    <mergeCell ref="A55:H55"/>
    <mergeCell ref="A1:J1"/>
    <mergeCell ref="A9:J9"/>
    <mergeCell ref="A29:J29"/>
    <mergeCell ref="A42:J42"/>
    <mergeCell ref="A629:H629"/>
    <mergeCell ref="A645:J645"/>
    <mergeCell ref="A649:G649"/>
    <mergeCell ref="A50:J50"/>
    <mergeCell ref="A57:H57"/>
    <mergeCell ref="A67:J67"/>
    <mergeCell ref="A75:J75"/>
    <mergeCell ref="A78:H78"/>
    <mergeCell ref="A81:J81"/>
    <mergeCell ref="A140:K140"/>
    <mergeCell ref="A87:H87"/>
    <mergeCell ref="A92:H92"/>
    <mergeCell ref="A99:H99"/>
    <mergeCell ref="A104:H104"/>
    <mergeCell ref="A110:H110"/>
    <mergeCell ref="G114:G11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verticalDpi="360" r:id="rId1"/>
  <headerFooter>
    <oddHeader>&amp;L&amp;"Czcionka tekstu podstawowego,Pogrubiony"Sprawa nr: 176/2022&amp;C&amp;"Czcionka tekstu podstawowego,Pogrubiony"FORMULARZE CENOWE&amp;RZałącznik nr 2 do SWZ</oddHeader>
  </headerFooter>
  <rowBreaks count="7" manualBreakCount="7">
    <brk id="56" max="10" man="1"/>
    <brk id="79" max="10" man="1"/>
    <brk id="104" max="10" man="1"/>
    <brk id="129" max="10" man="1"/>
    <brk id="145" max="10" man="1"/>
    <brk id="164" max="10" man="1"/>
    <brk id="6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Formularze cenowe</vt:lpstr>
      <vt:lpstr>'Formularze cenowe'!Print_Area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2023-01-03T07:52:09Z</cp:lastPrinted>
  <dcterms:created xsi:type="dcterms:W3CDTF">2022-03-28T10:50:30Z</dcterms:created>
  <dcterms:modified xsi:type="dcterms:W3CDTF">2023-01-09T10:29:12Z</dcterms:modified>
</cp:coreProperties>
</file>