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 activeTab="2"/>
  </bookViews>
  <sheets>
    <sheet name="zadanie 1-2" sheetId="3" r:id="rId1"/>
    <sheet name="Zadania 3-16" sheetId="2" r:id="rId2"/>
    <sheet name="zadanie 17" sheetId="4" r:id="rId3"/>
  </sheets>
  <calcPr calcId="144525"/>
</workbook>
</file>

<file path=xl/calcChain.xml><?xml version="1.0" encoding="utf-8"?>
<calcChain xmlns="http://schemas.openxmlformats.org/spreadsheetml/2006/main">
  <c r="J115" i="3" l="1"/>
  <c r="K11" i="4"/>
  <c r="K5" i="4"/>
  <c r="K6" i="4"/>
  <c r="K7" i="4"/>
  <c r="K8" i="4"/>
  <c r="K9" i="4"/>
  <c r="K10" i="4"/>
  <c r="K4" i="4"/>
  <c r="J11" i="4"/>
  <c r="J5" i="4"/>
  <c r="J6" i="4"/>
  <c r="J7" i="4"/>
  <c r="J8" i="4"/>
  <c r="J9" i="4"/>
  <c r="J10" i="4"/>
  <c r="J4" i="4"/>
  <c r="I5" i="4"/>
  <c r="I6" i="4"/>
  <c r="I7" i="4"/>
  <c r="I8" i="4"/>
  <c r="I9" i="4"/>
  <c r="I10" i="4"/>
  <c r="I4" i="4"/>
  <c r="K116" i="3" l="1"/>
  <c r="K117" i="3"/>
  <c r="K118" i="3"/>
  <c r="K119" i="3"/>
  <c r="K120" i="3"/>
  <c r="K121" i="3"/>
  <c r="K122" i="3"/>
  <c r="K123" i="3"/>
  <c r="K124" i="3"/>
  <c r="K115" i="3"/>
  <c r="J116" i="3"/>
  <c r="L116" i="3" s="1"/>
  <c r="J117" i="3"/>
  <c r="L117" i="3" s="1"/>
  <c r="J118" i="3"/>
  <c r="L118" i="3" s="1"/>
  <c r="J119" i="3"/>
  <c r="L119" i="3" s="1"/>
  <c r="J120" i="3"/>
  <c r="L120" i="3" s="1"/>
  <c r="J121" i="3"/>
  <c r="L121" i="3" s="1"/>
  <c r="J122" i="3"/>
  <c r="L122" i="3" s="1"/>
  <c r="J123" i="3"/>
  <c r="L123" i="3" s="1"/>
  <c r="J124" i="3"/>
  <c r="L124" i="3" s="1"/>
  <c r="L115" i="3"/>
  <c r="L91" i="3"/>
  <c r="K91" i="3"/>
  <c r="J91" i="3"/>
  <c r="L108" i="3"/>
  <c r="K108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L4" i="3"/>
  <c r="K4" i="3"/>
  <c r="J4" i="3"/>
  <c r="K125" i="3" l="1"/>
  <c r="L125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L32" i="2" l="1"/>
  <c r="K32" i="2"/>
  <c r="L29" i="2"/>
  <c r="J29" i="2"/>
  <c r="K29" i="2"/>
  <c r="L26" i="2"/>
  <c r="K26" i="2"/>
  <c r="L23" i="2"/>
  <c r="K23" i="2"/>
  <c r="J23" i="2"/>
  <c r="J20" i="2"/>
  <c r="K20" i="2"/>
  <c r="L20" i="2"/>
  <c r="L17" i="2"/>
  <c r="L14" i="2"/>
  <c r="K17" i="2"/>
  <c r="J14" i="2" l="1"/>
  <c r="K14" i="2"/>
  <c r="L11" i="2"/>
  <c r="K11" i="2"/>
  <c r="L8" i="2"/>
  <c r="K8" i="2"/>
  <c r="K5" i="2"/>
  <c r="L5" i="2"/>
  <c r="K36" i="2"/>
  <c r="L35" i="2"/>
  <c r="K37" i="2"/>
  <c r="K35" i="2"/>
  <c r="J36" i="2"/>
  <c r="J35" i="2"/>
  <c r="J32" i="2"/>
  <c r="J26" i="2"/>
  <c r="J17" i="2"/>
  <c r="J11" i="2"/>
  <c r="J8" i="2"/>
  <c r="J5" i="2"/>
  <c r="K46" i="2"/>
  <c r="J46" i="2"/>
  <c r="L46" i="2" s="1"/>
  <c r="K43" i="2"/>
  <c r="J43" i="2"/>
  <c r="L43" i="2" s="1"/>
  <c r="K40" i="2"/>
  <c r="J40" i="2"/>
  <c r="L40" i="2" s="1"/>
  <c r="L36" i="2"/>
  <c r="L37" i="2" l="1"/>
</calcChain>
</file>

<file path=xl/sharedStrings.xml><?xml version="1.0" encoding="utf-8"?>
<sst xmlns="http://schemas.openxmlformats.org/spreadsheetml/2006/main" count="234" uniqueCount="185">
  <si>
    <t>Lp</t>
  </si>
  <si>
    <t>Oznaczenie</t>
  </si>
  <si>
    <t>Numer katalogowy</t>
  </si>
  <si>
    <t>Nazwa handlowa</t>
  </si>
  <si>
    <t>Ilość testów w op.</t>
  </si>
  <si>
    <t>Ilość op.</t>
  </si>
  <si>
    <t>Cena jedn. netto</t>
  </si>
  <si>
    <t xml:space="preserve"> % VAT</t>
  </si>
  <si>
    <t>Cena jedn. brutto</t>
  </si>
  <si>
    <t>Wartość netto</t>
  </si>
  <si>
    <t xml:space="preserve">Wartość  brutto </t>
  </si>
  <si>
    <t>Uwagi</t>
  </si>
  <si>
    <t>CD15</t>
  </si>
  <si>
    <t>CD45</t>
  </si>
  <si>
    <t>PSA</t>
  </si>
  <si>
    <t>Desmina</t>
  </si>
  <si>
    <t>Chromogranina A</t>
  </si>
  <si>
    <t>S-100</t>
  </si>
  <si>
    <t>CD20</t>
  </si>
  <si>
    <t>P53</t>
  </si>
  <si>
    <t>Alfa-fetoproteina (AFP)</t>
  </si>
  <si>
    <t>CA125</t>
  </si>
  <si>
    <t>NSE</t>
  </si>
  <si>
    <t>PLAP</t>
  </si>
  <si>
    <t>Tyroglobulina</t>
  </si>
  <si>
    <t>Myogenina</t>
  </si>
  <si>
    <t>SMA</t>
  </si>
  <si>
    <t>BCL-6</t>
  </si>
  <si>
    <t>CD138</t>
  </si>
  <si>
    <t>EMA</t>
  </si>
  <si>
    <t>Renal Cell Carcinoma (RCC)</t>
  </si>
  <si>
    <t>Cytokeratyna 19</t>
  </si>
  <si>
    <t>Cytokeratyna 8/18</t>
  </si>
  <si>
    <t>GFAP</t>
  </si>
  <si>
    <t xml:space="preserve">Progesteron </t>
  </si>
  <si>
    <t>Vimentyna</t>
  </si>
  <si>
    <t>CD30</t>
  </si>
  <si>
    <t>CD34</t>
  </si>
  <si>
    <t>Melan A (MART-1)</t>
  </si>
  <si>
    <t>HER2</t>
  </si>
  <si>
    <t>Ki-67</t>
  </si>
  <si>
    <t xml:space="preserve">Estrogen </t>
  </si>
  <si>
    <t>CD3</t>
  </si>
  <si>
    <t>CD31</t>
  </si>
  <si>
    <t>CDX-2</t>
  </si>
  <si>
    <t>Cytokeratyna HMW</t>
  </si>
  <si>
    <t>Cytokeratyna 20</t>
  </si>
  <si>
    <t xml:space="preserve">CD10 </t>
  </si>
  <si>
    <t>P63</t>
  </si>
  <si>
    <t>E-katheryna</t>
  </si>
  <si>
    <t>CD99</t>
  </si>
  <si>
    <t>CD5</t>
  </si>
  <si>
    <t>Cytokeratyna 7</t>
  </si>
  <si>
    <t>BCL-2</t>
  </si>
  <si>
    <t>Cytokeratyna 5/6</t>
  </si>
  <si>
    <t>Cytokeratyna CAM 5.2</t>
  </si>
  <si>
    <t>CEA</t>
  </si>
  <si>
    <t>Synaptofizyna</t>
  </si>
  <si>
    <t>CD56</t>
  </si>
  <si>
    <t>TTF-1 (SP-141)</t>
  </si>
  <si>
    <t>BCC</t>
  </si>
  <si>
    <t>Calretynina</t>
  </si>
  <si>
    <t>Cyclin D1</t>
  </si>
  <si>
    <t>Napsin A</t>
  </si>
  <si>
    <t>CD68</t>
  </si>
  <si>
    <t>WT-1</t>
  </si>
  <si>
    <t>HMB45</t>
  </si>
  <si>
    <t>Calponina</t>
  </si>
  <si>
    <t>CA 19.9</t>
  </si>
  <si>
    <t>GATA 3</t>
  </si>
  <si>
    <t>Kalcytonina</t>
  </si>
  <si>
    <t>PAX 8</t>
  </si>
  <si>
    <t>TdT</t>
  </si>
  <si>
    <t>Detekcja</t>
  </si>
  <si>
    <t>Ultra View DAB</t>
  </si>
  <si>
    <t>EZ Prep</t>
  </si>
  <si>
    <t>LCS Ultra</t>
  </si>
  <si>
    <t>Reaction Buffer</t>
  </si>
  <si>
    <t>CC1</t>
  </si>
  <si>
    <t>Odczynnik Bluing'a</t>
  </si>
  <si>
    <t>Razem:</t>
  </si>
  <si>
    <t>Ilość testów na 24 m-ce</t>
  </si>
  <si>
    <t>CD 1A</t>
  </si>
  <si>
    <t>CD 4</t>
  </si>
  <si>
    <t>CD 7</t>
  </si>
  <si>
    <t>CD 8</t>
  </si>
  <si>
    <t>CD25</t>
  </si>
  <si>
    <t>GALECTIN 3</t>
  </si>
  <si>
    <t>HSA</t>
  </si>
  <si>
    <t>CD79 A</t>
  </si>
  <si>
    <t>Cytokeratyna (PAN)</t>
  </si>
  <si>
    <t>Melanoma Triple Coctail</t>
  </si>
  <si>
    <t>Neurofilament</t>
  </si>
  <si>
    <t>CONFIRM anti-ALK-1 (ALK-01)</t>
  </si>
  <si>
    <t>Hematoksylin II</t>
  </si>
  <si>
    <t>PATHWAY HER-2 4 IN 1 CONTROL SLIDES</t>
  </si>
  <si>
    <t>PROTEASE 3</t>
  </si>
  <si>
    <t>Rabbit Monoclonal Negative Control</t>
  </si>
  <si>
    <t>ultraView Red Detection Kit</t>
  </si>
  <si>
    <t>Infibin alfa (MRQ-63)</t>
  </si>
  <si>
    <t xml:space="preserve">                        ZADANIE 1</t>
  </si>
  <si>
    <t>AMACR</t>
  </si>
  <si>
    <t>CD23</t>
  </si>
  <si>
    <t>DOG1</t>
  </si>
  <si>
    <t>GCDFP-15</t>
  </si>
  <si>
    <t>MUM-1</t>
  </si>
  <si>
    <t>MYO-D1</t>
  </si>
  <si>
    <t>OLIG 2</t>
  </si>
  <si>
    <t>P40</t>
  </si>
  <si>
    <t>P16</t>
  </si>
  <si>
    <t>SOX 10</t>
  </si>
  <si>
    <t>CD117 -c-kit</t>
  </si>
  <si>
    <t>Zestaw odczynników do obróbki tkanek utrwalonych w parafinie zawierający bufor do proteazy i bufor płuczący, roztwór SSC.</t>
  </si>
  <si>
    <t>Proteaza op 3x75mg</t>
  </si>
  <si>
    <t>Odczynnik niejonowy NP-40 2x1ml</t>
  </si>
  <si>
    <t>Bufor 20xSSC op 500g</t>
  </si>
  <si>
    <t>Zadanie 2</t>
  </si>
  <si>
    <t>Zaoferowane przeciwciała powinny być gotowe do użycia i posiadać certyfikat CE i IVD</t>
  </si>
  <si>
    <t xml:space="preserve">Ilość </t>
  </si>
  <si>
    <t>Szybki bufor CE do 2h hybrydyzacji kompatybilny z sondą ROS1 5x250 µl</t>
  </si>
  <si>
    <t xml:space="preserve">Odczynnik kontrastowy DAPI 1000mg/ul - 2x500ul </t>
  </si>
  <si>
    <t>Hematoxylin</t>
  </si>
  <si>
    <t>AMPLIFICATION KIT, CE</t>
  </si>
  <si>
    <t>NEXES REAGENT DISPENSER CARD, OPTION 1</t>
  </si>
  <si>
    <t>PROTEASE 1</t>
  </si>
  <si>
    <t>Ventana Antibody Diluent with Casein</t>
  </si>
  <si>
    <t>Prep Kit 1 (250), BM, BM XT, BM LT</t>
  </si>
  <si>
    <t xml:space="preserve">UMONIUM 38 instrument &amp; Equipment * </t>
  </si>
  <si>
    <t>cena "0" środek do urządzenia 
nr katalogowy: 07007833001</t>
  </si>
  <si>
    <t>L.p.</t>
  </si>
  <si>
    <t>Nazwa materiału</t>
  </si>
  <si>
    <t>Rozmiar</t>
  </si>
  <si>
    <t>J.M</t>
  </si>
  <si>
    <t>Producent</t>
  </si>
  <si>
    <t>pełen kod towaru dla każdego rozmiaru!</t>
  </si>
  <si>
    <t>cena jednostkowa netto</t>
  </si>
  <si>
    <t>%  VAT</t>
  </si>
  <si>
    <t>Cena jednostkowa brutto</t>
  </si>
  <si>
    <t>Wartość brutto</t>
  </si>
  <si>
    <t xml:space="preserve">                                          ZADANIE 3</t>
  </si>
  <si>
    <t xml:space="preserve">Pojemniki do badań histopatologicznych zamykany posiadajacy certyfikat CE IVD 60ml. </t>
  </si>
  <si>
    <t>szt.</t>
  </si>
  <si>
    <t xml:space="preserve">                                          ZADANIE 4</t>
  </si>
  <si>
    <t>Pojemniki do badań histopatologicznych zamykany posiadajacy certyfikat CE IVD 100ml.</t>
  </si>
  <si>
    <t xml:space="preserve">                                          ZADANIE 5</t>
  </si>
  <si>
    <t>Pojemniki do badań histopatologicznych zamykany posiadajacy certyfikat CE IVD120ml.</t>
  </si>
  <si>
    <t xml:space="preserve">                                          ZADANIE 6</t>
  </si>
  <si>
    <t>Pojemniki do badań histopatologicznych zamykany posiadajacy certyfikat CE IVD 366ml.</t>
  </si>
  <si>
    <t xml:space="preserve">                                          ZADANIE 7</t>
  </si>
  <si>
    <t>Pojemniki do badań histopatologicznych zamykany posiadajacy certyfikat CE IVD 520ml.</t>
  </si>
  <si>
    <t xml:space="preserve">                                          ZADANIE 8</t>
  </si>
  <si>
    <t>Pojemniki do badań histopatologicznych zamykany posiadajacy certyfikat CE IVD 1200ml.</t>
  </si>
  <si>
    <t xml:space="preserve">                                          ZADANIE 9</t>
  </si>
  <si>
    <t>Pojemniki do badań histopatologicznych zamykany posiadajacy certyfikat CE IVD 2300ml.</t>
  </si>
  <si>
    <t xml:space="preserve">                                          ZADANIE 10</t>
  </si>
  <si>
    <t>Pojemniki do badań histopatologicznych zamykany posiadajacy certyfikat CE IVD 3400ml.</t>
  </si>
  <si>
    <t xml:space="preserve">                                          ZADANIE 11</t>
  </si>
  <si>
    <t>Pojemniki do badań histopatologicznych zamykany posiadajacy certyfikat CE IVD 10.6L</t>
  </si>
  <si>
    <t xml:space="preserve">                                          ZADANIE 12</t>
  </si>
  <si>
    <t>Cartridge do analiz biochemicznych CG8+ a 25szt.</t>
  </si>
  <si>
    <t>op.</t>
  </si>
  <si>
    <t xml:space="preserve">                                          ZADANIE 13</t>
  </si>
  <si>
    <t>Worek na zwłoki z zamkiem z dwoma suwakami, które zamykają ścianę boczną, górną i dolną, wzmocnione uchwyty, dodatkowo dwie pary rękawiczek do 160kg</t>
  </si>
  <si>
    <t>kpl</t>
  </si>
  <si>
    <t>Worek na zwłokidł. Min 220cm, szerokość min 100cm  z zamkiem z dwoma suwakami, które zamykają ścianę boczną ,górną i dolną, wzmocnione uchwyty i dwie pary rękawic do 200kg
Worek wykonany z foli o grubości min 0,2mm</t>
  </si>
  <si>
    <t>Wartość brutto zadania</t>
  </si>
  <si>
    <t xml:space="preserve">                                          ZADANIE 14</t>
  </si>
  <si>
    <r>
      <t>Worek rozpuszczalny do bielizny skażonej min 60x80 i temp. rozpuszczania powyżej 60</t>
    </r>
    <r>
      <rPr>
        <vertAlign val="superscript"/>
        <sz val="10"/>
        <rFont val="Arial Narrow"/>
        <family val="2"/>
        <charset val="238"/>
      </rPr>
      <t>O</t>
    </r>
    <r>
      <rPr>
        <sz val="10"/>
        <rFont val="Arial Narrow"/>
        <family val="2"/>
        <charset val="238"/>
      </rPr>
      <t xml:space="preserve">C a'50szt. </t>
    </r>
  </si>
  <si>
    <t xml:space="preserve">                                        ZADANIE 15</t>
  </si>
  <si>
    <t xml:space="preserve">                                          ZADANIE 16</t>
  </si>
  <si>
    <t>Bibuła filtracyjna 45x65 cm a100szt.</t>
  </si>
  <si>
    <t>Probówki typu Eppendorf 1,5 ml</t>
  </si>
  <si>
    <t>Zestaw odczynników CE do obróbki wstępnej preparatów z tkanką płucną do procedury w kominkach zawierający  5x75 mg proteazy i bufory płuczące</t>
  </si>
  <si>
    <t>Zestaw CE IVD do badania rearanżacji genu ALK w raku płuca zawierający sondy oraz barwnik kontarstowy DAPI ze szczegółową instrukcją przeprowadzenia badania i interpretacją wyników. Op - 20 szt.</t>
  </si>
  <si>
    <t>Jm</t>
  </si>
  <si>
    <t>Sonda do badania rearanżacji genu ROS1 w raku płuca, op. - 10 szt.</t>
  </si>
  <si>
    <t>Szkiełka kontrolne niehybrydyzowane CE z rearanżacją genu ALK z podanym odsetkiem dla każdej serii przez producneta, równolegle nastawiane z materiałem badanym 1 op - 5 szt.</t>
  </si>
  <si>
    <t xml:space="preserve">                        ZADANIE 17</t>
  </si>
  <si>
    <t>CD22</t>
  </si>
  <si>
    <t>EGFR (5B7)</t>
  </si>
  <si>
    <t>Myoglobina</t>
  </si>
  <si>
    <t>ATRAX</t>
  </si>
  <si>
    <t>HCg b</t>
  </si>
  <si>
    <t>IDM 1</t>
  </si>
  <si>
    <t>NEU-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</si>
</sst>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\ &quot;zł&quot;_-;\-* #,##0.00\ &quot;zł&quot;_-;_-* &quot;-&quot;??\ &quot;zł&quot;_-;_-@"/>
    <numFmt numFmtId="165" formatCode="\ #,##0.00&quot; zł &quot;;\-#,##0.00&quot; zł &quot;;&quot; -&quot;#&quot; zł &quot;;@"/>
    <numFmt numFmtId="166" formatCode="#,##0\ _z_ł"/>
    <numFmt numFmtId="167" formatCode="#,##0.00\ &quot;zł&quot;"/>
    <numFmt numFmtId="168" formatCode="#,##0.00&quot; zł&quot;"/>
  </numFmts>
  <fonts count="23">
    <font>
      <sz val="11"/>
      <color rgb="FF000000"/>
      <name val="Calibri"/>
      <family val="2"/>
      <charset val="238"/>
    </font>
    <font>
      <sz val="9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</font>
    <font>
      <sz val="10"/>
      <name val="Arial CE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0"/>
      <color rgb="FF0000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8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44" fontId="8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</cellStyleXfs>
  <cellXfs count="20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5" fillId="4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center" vertical="center" shrinkToFit="1"/>
    </xf>
    <xf numFmtId="164" fontId="5" fillId="0" borderId="2" xfId="0" applyNumberFormat="1" applyFont="1" applyFill="1" applyBorder="1" applyAlignment="1">
      <alignment vertical="center"/>
    </xf>
    <xf numFmtId="9" fontId="7" fillId="0" borderId="2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0" applyNumberFormat="1" applyFont="1" applyFill="1" applyBorder="1" applyAlignment="1">
      <alignment horizontal="center" vertical="center"/>
    </xf>
    <xf numFmtId="9" fontId="12" fillId="8" borderId="1" xfId="0" applyNumberFormat="1" applyFont="1" applyFill="1" applyBorder="1" applyAlignment="1">
      <alignment horizontal="center" vertical="center"/>
    </xf>
    <xf numFmtId="168" fontId="5" fillId="8" borderId="19" xfId="0" applyNumberFormat="1" applyFont="1" applyFill="1" applyBorder="1" applyAlignment="1">
      <alignment horizontal="center" vertical="center"/>
    </xf>
    <xf numFmtId="4" fontId="6" fillId="8" borderId="20" xfId="0" applyNumberFormat="1" applyFont="1" applyFill="1" applyBorder="1" applyAlignment="1" applyProtection="1">
      <alignment horizontal="center" vertical="center"/>
    </xf>
    <xf numFmtId="168" fontId="6" fillId="8" borderId="21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 applyProtection="1">
      <alignment horizontal="left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3" fontId="5" fillId="0" borderId="1" xfId="4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1" fontId="5" fillId="0" borderId="1" xfId="4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167" fontId="5" fillId="0" borderId="1" xfId="4" applyNumberFormat="1" applyFont="1" applyFill="1" applyBorder="1" applyAlignment="1" applyProtection="1">
      <alignment horizontal="center" vertical="center"/>
      <protection locked="0"/>
    </xf>
    <xf numFmtId="9" fontId="5" fillId="0" borderId="1" xfId="4" applyNumberFormat="1" applyFont="1" applyFill="1" applyBorder="1" applyAlignment="1">
      <alignment horizontal="center" vertical="center"/>
    </xf>
    <xf numFmtId="167" fontId="5" fillId="0" borderId="19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 applyProtection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" fontId="5" fillId="0" borderId="2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9" fontId="5" fillId="0" borderId="22" xfId="4" applyNumberFormat="1" applyFont="1" applyFill="1" applyBorder="1" applyAlignment="1" applyProtection="1">
      <alignment horizontal="center" vertical="center" wrapText="1"/>
    </xf>
    <xf numFmtId="2" fontId="5" fillId="0" borderId="22" xfId="4" applyNumberFormat="1" applyFont="1" applyFill="1" applyBorder="1" applyAlignment="1" applyProtection="1">
      <alignment horizontal="center" vertical="center"/>
    </xf>
    <xf numFmtId="1" fontId="5" fillId="0" borderId="22" xfId="4" applyNumberFormat="1" applyFont="1" applyFill="1" applyBorder="1" applyAlignment="1" applyProtection="1">
      <alignment horizontal="center" vertical="center"/>
    </xf>
    <xf numFmtId="3" fontId="5" fillId="0" borderId="22" xfId="4" applyNumberFormat="1" applyFont="1" applyFill="1" applyBorder="1" applyAlignment="1" applyProtection="1">
      <alignment horizontal="center" vertical="center"/>
    </xf>
    <xf numFmtId="167" fontId="5" fillId="0" borderId="22" xfId="4" applyNumberFormat="1" applyFont="1" applyFill="1" applyBorder="1" applyAlignment="1" applyProtection="1">
      <alignment horizontal="center" vertical="center"/>
      <protection locked="0"/>
    </xf>
    <xf numFmtId="9" fontId="5" fillId="0" borderId="22" xfId="4" applyNumberFormat="1" applyFont="1" applyFill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 applyProtection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2" fontId="5" fillId="0" borderId="1" xfId="4" applyNumberFormat="1" applyFont="1" applyFill="1" applyBorder="1" applyAlignment="1" applyProtection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/>
    </xf>
    <xf numFmtId="166" fontId="5" fillId="0" borderId="1" xfId="4" applyNumberFormat="1" applyFont="1" applyFill="1" applyBorder="1" applyAlignment="1" applyProtection="1">
      <alignment horizontal="center" vertical="center"/>
    </xf>
    <xf numFmtId="167" fontId="5" fillId="0" borderId="26" xfId="4" applyNumberFormat="1" applyFont="1" applyFill="1" applyBorder="1" applyAlignment="1" applyProtection="1">
      <alignment horizontal="center" vertical="center"/>
      <protection locked="0"/>
    </xf>
    <xf numFmtId="9" fontId="5" fillId="0" borderId="26" xfId="4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shrinkToFit="1"/>
    </xf>
    <xf numFmtId="1" fontId="7" fillId="4" borderId="2" xfId="0" applyNumberFormat="1" applyFont="1" applyFill="1" applyBorder="1" applyAlignment="1">
      <alignment horizontal="center" vertical="center" shrinkToFit="1"/>
    </xf>
    <xf numFmtId="9" fontId="7" fillId="4" borderId="2" xfId="0" applyNumberFormat="1" applyFont="1" applyFill="1" applyBorder="1" applyAlignment="1">
      <alignment horizontal="center" vertical="center" shrinkToFit="1"/>
    </xf>
    <xf numFmtId="164" fontId="5" fillId="0" borderId="2" xfId="0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164" fontId="5" fillId="0" borderId="5" xfId="0" applyNumberFormat="1" applyFont="1" applyFill="1" applyBorder="1" applyAlignment="1">
      <alignment vertical="center"/>
    </xf>
    <xf numFmtId="9" fontId="7" fillId="4" borderId="5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shrinkToFit="1"/>
    </xf>
    <xf numFmtId="1" fontId="7" fillId="0" borderId="6" xfId="0" applyNumberFormat="1" applyFont="1" applyFill="1" applyBorder="1" applyAlignment="1">
      <alignment horizontal="center" vertical="center" shrinkToFit="1"/>
    </xf>
    <xf numFmtId="164" fontId="5" fillId="0" borderId="6" xfId="0" applyNumberFormat="1" applyFont="1" applyFill="1" applyBorder="1" applyAlignment="1">
      <alignment vertical="center"/>
    </xf>
    <xf numFmtId="9" fontId="7" fillId="4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7" fillId="0" borderId="1" xfId="0" applyFont="1" applyBorder="1" applyAlignment="1"/>
    <xf numFmtId="0" fontId="5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12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/>
    </xf>
    <xf numFmtId="9" fontId="19" fillId="6" borderId="12" xfId="2" applyNumberFormat="1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left" vertical="center" shrinkToFit="1"/>
    </xf>
    <xf numFmtId="164" fontId="5" fillId="0" borderId="6" xfId="0" applyNumberFormat="1" applyFont="1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1" fontId="19" fillId="0" borderId="12" xfId="2" applyNumberFormat="1" applyFont="1" applyFill="1" applyBorder="1" applyAlignment="1">
      <alignment horizontal="left" vertical="center" wrapText="1" shrinkToFit="1"/>
    </xf>
    <xf numFmtId="0" fontId="6" fillId="6" borderId="12" xfId="2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5" fontId="5" fillId="6" borderId="12" xfId="2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164" fontId="22" fillId="0" borderId="0" xfId="0" applyNumberFormat="1" applyFont="1"/>
    <xf numFmtId="164" fontId="1" fillId="0" borderId="0" xfId="0" applyNumberFormat="1" applyFont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9" fontId="7" fillId="0" borderId="2" xfId="5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wrapText="1"/>
    </xf>
    <xf numFmtId="9" fontId="7" fillId="0" borderId="5" xfId="0" applyNumberFormat="1" applyFont="1" applyFill="1" applyBorder="1" applyAlignment="1">
      <alignment horizontal="center" vertical="center" shrinkToFit="1"/>
    </xf>
    <xf numFmtId="164" fontId="6" fillId="0" borderId="7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5" fillId="7" borderId="22" xfId="4" applyNumberFormat="1" applyFont="1" applyFill="1" applyBorder="1" applyAlignment="1">
      <alignment horizontal="center" vertical="center"/>
    </xf>
    <xf numFmtId="1" fontId="5" fillId="7" borderId="23" xfId="4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" fontId="5" fillId="9" borderId="24" xfId="0" applyNumberFormat="1" applyFont="1" applyFill="1" applyBorder="1" applyAlignment="1">
      <alignment horizontal="center" vertical="center"/>
    </xf>
    <xf numFmtId="1" fontId="5" fillId="9" borderId="0" xfId="0" applyNumberFormat="1" applyFont="1" applyFill="1" applyBorder="1" applyAlignment="1">
      <alignment horizontal="center" vertical="center"/>
    </xf>
    <xf numFmtId="1" fontId="5" fillId="9" borderId="25" xfId="0" applyNumberFormat="1" applyFont="1" applyFill="1" applyBorder="1" applyAlignment="1">
      <alignment horizontal="center" vertical="center"/>
    </xf>
    <xf numFmtId="1" fontId="5" fillId="7" borderId="14" xfId="4" applyNumberFormat="1" applyFont="1" applyFill="1" applyBorder="1" applyAlignment="1">
      <alignment horizontal="center" vertical="center"/>
    </xf>
    <xf numFmtId="1" fontId="5" fillId="7" borderId="15" xfId="4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Excel Built-in Normal" xfId="2"/>
    <cellStyle name="Excel Built-in Normal 1" xfId="1"/>
    <cellStyle name="Normalny" xfId="0" builtinId="0"/>
    <cellStyle name="Normalny_Arkusz1" xfId="4"/>
    <cellStyle name="Procentowy" xfId="5" builtinId="5"/>
    <cellStyle name="Walutowy" xfId="3" builtinId="4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view="pageLayout" topLeftCell="A115" zoomScaleNormal="100" workbookViewId="0">
      <selection activeCell="H115" sqref="H115"/>
    </sheetView>
  </sheetViews>
  <sheetFormatPr defaultRowHeight="15"/>
  <cols>
    <col min="1" max="1" width="6.5703125" customWidth="1"/>
    <col min="2" max="2" width="39.85546875" customWidth="1"/>
    <col min="3" max="3" width="12.140625" customWidth="1"/>
    <col min="4" max="4" width="9.42578125" bestFit="1" customWidth="1"/>
    <col min="5" max="5" width="8.5703125" customWidth="1"/>
    <col min="6" max="6" width="6" customWidth="1"/>
    <col min="7" max="7" width="9.28515625" bestFit="1" customWidth="1"/>
    <col min="8" max="8" width="15.7109375" customWidth="1"/>
    <col min="9" max="9" width="9.28515625" bestFit="1" customWidth="1"/>
    <col min="10" max="10" width="9.5703125" bestFit="1" customWidth="1"/>
    <col min="11" max="12" width="11.42578125" bestFit="1" customWidth="1"/>
    <col min="13" max="13" width="9.28515625" bestFit="1" customWidth="1"/>
  </cols>
  <sheetData>
    <row r="1" spans="1:13" ht="40.5">
      <c r="A1" s="69" t="s">
        <v>0</v>
      </c>
      <c r="B1" s="69" t="s">
        <v>1</v>
      </c>
      <c r="C1" s="70" t="s">
        <v>2</v>
      </c>
      <c r="D1" s="70" t="s">
        <v>81</v>
      </c>
      <c r="E1" s="71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71" t="s">
        <v>9</v>
      </c>
      <c r="L1" s="71" t="s">
        <v>10</v>
      </c>
      <c r="M1" s="69" t="s">
        <v>11</v>
      </c>
    </row>
    <row r="2" spans="1:13">
      <c r="A2" s="72">
        <v>1</v>
      </c>
      <c r="B2" s="72">
        <v>2</v>
      </c>
      <c r="C2" s="70">
        <v>3</v>
      </c>
      <c r="D2" s="70">
        <v>4</v>
      </c>
      <c r="E2" s="73">
        <v>5</v>
      </c>
      <c r="F2" s="73">
        <v>6</v>
      </c>
      <c r="G2" s="73">
        <v>7</v>
      </c>
      <c r="H2" s="73">
        <v>8</v>
      </c>
      <c r="I2" s="73">
        <v>9</v>
      </c>
      <c r="J2" s="73">
        <v>10</v>
      </c>
      <c r="K2" s="73">
        <v>11</v>
      </c>
      <c r="L2" s="72">
        <v>12</v>
      </c>
      <c r="M2" s="72">
        <v>13</v>
      </c>
    </row>
    <row r="3" spans="1:13">
      <c r="A3" s="159" t="s">
        <v>100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>
      <c r="A4" s="74">
        <v>1</v>
      </c>
      <c r="B4" s="75" t="s">
        <v>20</v>
      </c>
      <c r="C4" s="9"/>
      <c r="D4" s="76">
        <v>150</v>
      </c>
      <c r="E4" s="77"/>
      <c r="F4" s="78">
        <v>50</v>
      </c>
      <c r="G4" s="79">
        <v>3</v>
      </c>
      <c r="H4" s="14"/>
      <c r="I4" s="80"/>
      <c r="J4" s="81">
        <f>H4+I4*H4</f>
        <v>0</v>
      </c>
      <c r="K4" s="81">
        <f>G4*H4</f>
        <v>0</v>
      </c>
      <c r="L4" s="81">
        <f>G4*J4</f>
        <v>0</v>
      </c>
      <c r="M4" s="82"/>
    </row>
    <row r="5" spans="1:13">
      <c r="A5" s="74">
        <v>2</v>
      </c>
      <c r="B5" s="75" t="s">
        <v>93</v>
      </c>
      <c r="C5" s="9"/>
      <c r="D5" s="76">
        <v>150</v>
      </c>
      <c r="E5" s="77"/>
      <c r="F5" s="78">
        <v>50</v>
      </c>
      <c r="G5" s="79">
        <v>3</v>
      </c>
      <c r="H5" s="14"/>
      <c r="I5" s="80"/>
      <c r="J5" s="81">
        <f t="shared" ref="J5:J68" si="0">H5+I5*H5</f>
        <v>0</v>
      </c>
      <c r="K5" s="81">
        <f t="shared" ref="K5:K68" si="1">G5*H5</f>
        <v>0</v>
      </c>
      <c r="L5" s="81">
        <f t="shared" ref="L5:L68" si="2">G5*J5</f>
        <v>0</v>
      </c>
      <c r="M5" s="82"/>
    </row>
    <row r="6" spans="1:13">
      <c r="A6" s="74">
        <v>3</v>
      </c>
      <c r="B6" s="75" t="s">
        <v>92</v>
      </c>
      <c r="C6" s="9"/>
      <c r="D6" s="76">
        <v>150</v>
      </c>
      <c r="E6" s="77"/>
      <c r="F6" s="78">
        <v>50</v>
      </c>
      <c r="G6" s="79">
        <v>3</v>
      </c>
      <c r="H6" s="14"/>
      <c r="I6" s="80"/>
      <c r="J6" s="81">
        <f t="shared" si="0"/>
        <v>0</v>
      </c>
      <c r="K6" s="81">
        <f t="shared" si="1"/>
        <v>0</v>
      </c>
      <c r="L6" s="81">
        <f t="shared" si="2"/>
        <v>0</v>
      </c>
      <c r="M6" s="82"/>
    </row>
    <row r="7" spans="1:13">
      <c r="A7" s="74">
        <v>4</v>
      </c>
      <c r="B7" s="75" t="s">
        <v>60</v>
      </c>
      <c r="C7" s="9"/>
      <c r="D7" s="76">
        <v>200</v>
      </c>
      <c r="E7" s="77"/>
      <c r="F7" s="78">
        <v>50</v>
      </c>
      <c r="G7" s="79">
        <v>4</v>
      </c>
      <c r="H7" s="14"/>
      <c r="I7" s="80"/>
      <c r="J7" s="81">
        <f t="shared" si="0"/>
        <v>0</v>
      </c>
      <c r="K7" s="81">
        <f t="shared" si="1"/>
        <v>0</v>
      </c>
      <c r="L7" s="81">
        <f t="shared" si="2"/>
        <v>0</v>
      </c>
      <c r="M7" s="82"/>
    </row>
    <row r="8" spans="1:13">
      <c r="A8" s="74">
        <v>5</v>
      </c>
      <c r="B8" s="75" t="s">
        <v>53</v>
      </c>
      <c r="C8" s="9"/>
      <c r="D8" s="76">
        <v>300</v>
      </c>
      <c r="E8" s="77"/>
      <c r="F8" s="78">
        <v>50</v>
      </c>
      <c r="G8" s="79">
        <v>6</v>
      </c>
      <c r="H8" s="14"/>
      <c r="I8" s="80"/>
      <c r="J8" s="81">
        <f t="shared" si="0"/>
        <v>0</v>
      </c>
      <c r="K8" s="81">
        <f t="shared" si="1"/>
        <v>0</v>
      </c>
      <c r="L8" s="81">
        <f t="shared" si="2"/>
        <v>0</v>
      </c>
      <c r="M8" s="82"/>
    </row>
    <row r="9" spans="1:13">
      <c r="A9" s="74">
        <v>6</v>
      </c>
      <c r="B9" s="75" t="s">
        <v>27</v>
      </c>
      <c r="C9" s="9"/>
      <c r="D9" s="76">
        <v>300</v>
      </c>
      <c r="E9" s="77"/>
      <c r="F9" s="78">
        <v>50</v>
      </c>
      <c r="G9" s="79">
        <v>6</v>
      </c>
      <c r="H9" s="14"/>
      <c r="I9" s="80"/>
      <c r="J9" s="81">
        <f t="shared" si="0"/>
        <v>0</v>
      </c>
      <c r="K9" s="81">
        <f t="shared" si="1"/>
        <v>0</v>
      </c>
      <c r="L9" s="81">
        <f t="shared" si="2"/>
        <v>0</v>
      </c>
      <c r="M9" s="82"/>
    </row>
    <row r="10" spans="1:13">
      <c r="A10" s="74">
        <v>7</v>
      </c>
      <c r="B10" s="83" t="s">
        <v>68</v>
      </c>
      <c r="C10" s="9"/>
      <c r="D10" s="76">
        <v>150</v>
      </c>
      <c r="E10" s="77"/>
      <c r="F10" s="78">
        <v>50</v>
      </c>
      <c r="G10" s="79">
        <v>3</v>
      </c>
      <c r="H10" s="14"/>
      <c r="I10" s="80"/>
      <c r="J10" s="81">
        <f t="shared" si="0"/>
        <v>0</v>
      </c>
      <c r="K10" s="81">
        <f t="shared" si="1"/>
        <v>0</v>
      </c>
      <c r="L10" s="81">
        <f t="shared" si="2"/>
        <v>0</v>
      </c>
      <c r="M10" s="82"/>
    </row>
    <row r="11" spans="1:13">
      <c r="A11" s="74">
        <v>8</v>
      </c>
      <c r="B11" s="75" t="s">
        <v>21</v>
      </c>
      <c r="C11" s="9"/>
      <c r="D11" s="76">
        <v>150</v>
      </c>
      <c r="E11" s="77"/>
      <c r="F11" s="78">
        <v>50</v>
      </c>
      <c r="G11" s="79">
        <v>3</v>
      </c>
      <c r="H11" s="14"/>
      <c r="I11" s="80"/>
      <c r="J11" s="81">
        <f t="shared" si="0"/>
        <v>0</v>
      </c>
      <c r="K11" s="81">
        <f t="shared" si="1"/>
        <v>0</v>
      </c>
      <c r="L11" s="81">
        <f t="shared" si="2"/>
        <v>0</v>
      </c>
      <c r="M11" s="82"/>
    </row>
    <row r="12" spans="1:13">
      <c r="A12" s="74">
        <v>9</v>
      </c>
      <c r="B12" s="75" t="s">
        <v>67</v>
      </c>
      <c r="C12" s="9"/>
      <c r="D12" s="76">
        <v>150</v>
      </c>
      <c r="E12" s="77"/>
      <c r="F12" s="78">
        <v>50</v>
      </c>
      <c r="G12" s="79">
        <v>3</v>
      </c>
      <c r="H12" s="14"/>
      <c r="I12" s="80"/>
      <c r="J12" s="81">
        <f t="shared" si="0"/>
        <v>0</v>
      </c>
      <c r="K12" s="81">
        <f t="shared" si="1"/>
        <v>0</v>
      </c>
      <c r="L12" s="81">
        <f t="shared" si="2"/>
        <v>0</v>
      </c>
      <c r="M12" s="82"/>
    </row>
    <row r="13" spans="1:13">
      <c r="A13" s="74">
        <v>10</v>
      </c>
      <c r="B13" s="75" t="s">
        <v>61</v>
      </c>
      <c r="C13" s="9"/>
      <c r="D13" s="76">
        <v>150</v>
      </c>
      <c r="E13" s="77"/>
      <c r="F13" s="78">
        <v>50</v>
      </c>
      <c r="G13" s="79">
        <v>3</v>
      </c>
      <c r="H13" s="14"/>
      <c r="I13" s="80"/>
      <c r="J13" s="81">
        <f t="shared" si="0"/>
        <v>0</v>
      </c>
      <c r="K13" s="81">
        <f t="shared" si="1"/>
        <v>0</v>
      </c>
      <c r="L13" s="81">
        <f t="shared" si="2"/>
        <v>0</v>
      </c>
      <c r="M13" s="82"/>
    </row>
    <row r="14" spans="1:13">
      <c r="A14" s="74">
        <v>11</v>
      </c>
      <c r="B14" s="75" t="s">
        <v>82</v>
      </c>
      <c r="C14" s="9"/>
      <c r="D14" s="76">
        <v>150</v>
      </c>
      <c r="E14" s="77"/>
      <c r="F14" s="78">
        <v>50</v>
      </c>
      <c r="G14" s="79">
        <v>3</v>
      </c>
      <c r="H14" s="14"/>
      <c r="I14" s="80"/>
      <c r="J14" s="81">
        <f t="shared" si="0"/>
        <v>0</v>
      </c>
      <c r="K14" s="81">
        <f t="shared" si="1"/>
        <v>0</v>
      </c>
      <c r="L14" s="81">
        <f t="shared" si="2"/>
        <v>0</v>
      </c>
      <c r="M14" s="82"/>
    </row>
    <row r="15" spans="1:13">
      <c r="A15" s="74">
        <v>12</v>
      </c>
      <c r="B15" s="75" t="s">
        <v>83</v>
      </c>
      <c r="C15" s="9"/>
      <c r="D15" s="84">
        <v>150</v>
      </c>
      <c r="E15" s="77"/>
      <c r="F15" s="78">
        <v>50</v>
      </c>
      <c r="G15" s="79">
        <v>3</v>
      </c>
      <c r="H15" s="14"/>
      <c r="I15" s="80"/>
      <c r="J15" s="81">
        <f t="shared" si="0"/>
        <v>0</v>
      </c>
      <c r="K15" s="81">
        <f t="shared" si="1"/>
        <v>0</v>
      </c>
      <c r="L15" s="81">
        <f t="shared" si="2"/>
        <v>0</v>
      </c>
      <c r="M15" s="82"/>
    </row>
    <row r="16" spans="1:13">
      <c r="A16" s="74">
        <v>13</v>
      </c>
      <c r="B16" s="75" t="s">
        <v>84</v>
      </c>
      <c r="C16" s="9"/>
      <c r="D16" s="76">
        <v>150</v>
      </c>
      <c r="E16" s="77"/>
      <c r="F16" s="78">
        <v>50</v>
      </c>
      <c r="G16" s="79">
        <v>3</v>
      </c>
      <c r="H16" s="14"/>
      <c r="I16" s="80"/>
      <c r="J16" s="81">
        <f t="shared" si="0"/>
        <v>0</v>
      </c>
      <c r="K16" s="81">
        <f t="shared" si="1"/>
        <v>0</v>
      </c>
      <c r="L16" s="81">
        <f t="shared" si="2"/>
        <v>0</v>
      </c>
      <c r="M16" s="82"/>
    </row>
    <row r="17" spans="1:13">
      <c r="A17" s="74">
        <v>14</v>
      </c>
      <c r="B17" s="75" t="s">
        <v>85</v>
      </c>
      <c r="C17" s="9"/>
      <c r="D17" s="76">
        <v>150</v>
      </c>
      <c r="E17" s="77"/>
      <c r="F17" s="78">
        <v>50</v>
      </c>
      <c r="G17" s="79">
        <v>3</v>
      </c>
      <c r="H17" s="14"/>
      <c r="I17" s="80"/>
      <c r="J17" s="81">
        <f t="shared" si="0"/>
        <v>0</v>
      </c>
      <c r="K17" s="81">
        <f t="shared" si="1"/>
        <v>0</v>
      </c>
      <c r="L17" s="81">
        <f t="shared" si="2"/>
        <v>0</v>
      </c>
      <c r="M17" s="82"/>
    </row>
    <row r="18" spans="1:13">
      <c r="A18" s="74">
        <v>15</v>
      </c>
      <c r="B18" s="75" t="s">
        <v>47</v>
      </c>
      <c r="C18" s="9"/>
      <c r="D18" s="76">
        <v>250</v>
      </c>
      <c r="E18" s="77"/>
      <c r="F18" s="78">
        <v>50</v>
      </c>
      <c r="G18" s="79">
        <v>5</v>
      </c>
      <c r="H18" s="14"/>
      <c r="I18" s="80"/>
      <c r="J18" s="81">
        <f t="shared" si="0"/>
        <v>0</v>
      </c>
      <c r="K18" s="81">
        <f t="shared" si="1"/>
        <v>0</v>
      </c>
      <c r="L18" s="81">
        <f t="shared" si="2"/>
        <v>0</v>
      </c>
      <c r="M18" s="82"/>
    </row>
    <row r="19" spans="1:13">
      <c r="A19" s="74">
        <v>16</v>
      </c>
      <c r="B19" s="75" t="s">
        <v>111</v>
      </c>
      <c r="C19" s="9"/>
      <c r="D19" s="76">
        <v>300</v>
      </c>
      <c r="E19" s="85"/>
      <c r="F19" s="78">
        <v>50</v>
      </c>
      <c r="G19" s="79">
        <v>6</v>
      </c>
      <c r="H19" s="14"/>
      <c r="I19" s="80"/>
      <c r="J19" s="81">
        <f t="shared" si="0"/>
        <v>0</v>
      </c>
      <c r="K19" s="81">
        <f t="shared" si="1"/>
        <v>0</v>
      </c>
      <c r="L19" s="81">
        <f t="shared" si="2"/>
        <v>0</v>
      </c>
      <c r="M19" s="82"/>
    </row>
    <row r="20" spans="1:13">
      <c r="A20" s="74">
        <v>17</v>
      </c>
      <c r="B20" s="75" t="s">
        <v>28</v>
      </c>
      <c r="C20" s="9"/>
      <c r="D20" s="86">
        <v>150</v>
      </c>
      <c r="E20" s="87"/>
      <c r="F20" s="78">
        <v>50</v>
      </c>
      <c r="G20" s="79">
        <v>3</v>
      </c>
      <c r="H20" s="14"/>
      <c r="I20" s="80"/>
      <c r="J20" s="81">
        <f t="shared" si="0"/>
        <v>0</v>
      </c>
      <c r="K20" s="81">
        <f t="shared" si="1"/>
        <v>0</v>
      </c>
      <c r="L20" s="81">
        <f t="shared" si="2"/>
        <v>0</v>
      </c>
      <c r="M20" s="82"/>
    </row>
    <row r="21" spans="1:13">
      <c r="A21" s="74">
        <v>18</v>
      </c>
      <c r="B21" s="75" t="s">
        <v>12</v>
      </c>
      <c r="C21" s="9"/>
      <c r="D21" s="76">
        <v>150</v>
      </c>
      <c r="E21" s="88"/>
      <c r="F21" s="78">
        <v>50</v>
      </c>
      <c r="G21" s="79">
        <v>3</v>
      </c>
      <c r="H21" s="14"/>
      <c r="I21" s="80"/>
      <c r="J21" s="81">
        <f t="shared" si="0"/>
        <v>0</v>
      </c>
      <c r="K21" s="81">
        <f t="shared" si="1"/>
        <v>0</v>
      </c>
      <c r="L21" s="81">
        <f t="shared" si="2"/>
        <v>0</v>
      </c>
      <c r="M21" s="82"/>
    </row>
    <row r="22" spans="1:13">
      <c r="A22" s="74">
        <v>19</v>
      </c>
      <c r="B22" s="75" t="s">
        <v>18</v>
      </c>
      <c r="C22" s="9"/>
      <c r="D22" s="76">
        <v>400</v>
      </c>
      <c r="E22" s="77"/>
      <c r="F22" s="78">
        <v>50</v>
      </c>
      <c r="G22" s="79">
        <v>8</v>
      </c>
      <c r="H22" s="14"/>
      <c r="I22" s="80"/>
      <c r="J22" s="81">
        <f t="shared" si="0"/>
        <v>0</v>
      </c>
      <c r="K22" s="81">
        <f t="shared" si="1"/>
        <v>0</v>
      </c>
      <c r="L22" s="81">
        <f t="shared" si="2"/>
        <v>0</v>
      </c>
      <c r="M22" s="82"/>
    </row>
    <row r="23" spans="1:13">
      <c r="A23" s="74">
        <v>20</v>
      </c>
      <c r="B23" s="89" t="s">
        <v>102</v>
      </c>
      <c r="C23" s="9"/>
      <c r="D23" s="90">
        <v>150</v>
      </c>
      <c r="E23" s="85"/>
      <c r="F23" s="78">
        <v>50</v>
      </c>
      <c r="G23" s="79">
        <v>3</v>
      </c>
      <c r="H23" s="91"/>
      <c r="I23" s="92"/>
      <c r="J23" s="81">
        <f t="shared" si="0"/>
        <v>0</v>
      </c>
      <c r="K23" s="81">
        <f t="shared" si="1"/>
        <v>0</v>
      </c>
      <c r="L23" s="81">
        <f t="shared" si="2"/>
        <v>0</v>
      </c>
      <c r="M23" s="93"/>
    </row>
    <row r="24" spans="1:13">
      <c r="A24" s="74">
        <v>21</v>
      </c>
      <c r="B24" s="75" t="s">
        <v>86</v>
      </c>
      <c r="C24" s="9"/>
      <c r="D24" s="76">
        <v>150</v>
      </c>
      <c r="E24" s="77"/>
      <c r="F24" s="78">
        <v>50</v>
      </c>
      <c r="G24" s="79">
        <v>3</v>
      </c>
      <c r="H24" s="14"/>
      <c r="I24" s="80"/>
      <c r="J24" s="81">
        <f t="shared" si="0"/>
        <v>0</v>
      </c>
      <c r="K24" s="81">
        <f t="shared" si="1"/>
        <v>0</v>
      </c>
      <c r="L24" s="81">
        <f t="shared" si="2"/>
        <v>0</v>
      </c>
      <c r="M24" s="94"/>
    </row>
    <row r="25" spans="1:13">
      <c r="A25" s="74">
        <v>22</v>
      </c>
      <c r="B25" s="75" t="s">
        <v>42</v>
      </c>
      <c r="C25" s="9"/>
      <c r="D25" s="76">
        <v>350</v>
      </c>
      <c r="E25" s="77"/>
      <c r="F25" s="78">
        <v>50</v>
      </c>
      <c r="G25" s="79">
        <v>7</v>
      </c>
      <c r="H25" s="14"/>
      <c r="I25" s="80"/>
      <c r="J25" s="81">
        <f t="shared" si="0"/>
        <v>0</v>
      </c>
      <c r="K25" s="81">
        <f t="shared" si="1"/>
        <v>0</v>
      </c>
      <c r="L25" s="81">
        <f t="shared" si="2"/>
        <v>0</v>
      </c>
      <c r="M25" s="94"/>
    </row>
    <row r="26" spans="1:13">
      <c r="A26" s="74">
        <v>23</v>
      </c>
      <c r="B26" s="75" t="s">
        <v>36</v>
      </c>
      <c r="C26" s="9"/>
      <c r="D26" s="76">
        <v>150</v>
      </c>
      <c r="E26" s="77"/>
      <c r="F26" s="78">
        <v>50</v>
      </c>
      <c r="G26" s="79">
        <v>3</v>
      </c>
      <c r="H26" s="14"/>
      <c r="I26" s="80"/>
      <c r="J26" s="81">
        <f t="shared" si="0"/>
        <v>0</v>
      </c>
      <c r="K26" s="81">
        <f t="shared" si="1"/>
        <v>0</v>
      </c>
      <c r="L26" s="81">
        <f t="shared" si="2"/>
        <v>0</v>
      </c>
      <c r="M26" s="94"/>
    </row>
    <row r="27" spans="1:13">
      <c r="A27" s="74">
        <v>24</v>
      </c>
      <c r="B27" s="75" t="s">
        <v>43</v>
      </c>
      <c r="C27" s="9"/>
      <c r="D27" s="76">
        <v>150</v>
      </c>
      <c r="E27" s="77"/>
      <c r="F27" s="78">
        <v>50</v>
      </c>
      <c r="G27" s="79">
        <v>3</v>
      </c>
      <c r="H27" s="14"/>
      <c r="I27" s="80"/>
      <c r="J27" s="81">
        <f t="shared" si="0"/>
        <v>0</v>
      </c>
      <c r="K27" s="81">
        <f t="shared" si="1"/>
        <v>0</v>
      </c>
      <c r="L27" s="81">
        <f t="shared" si="2"/>
        <v>0</v>
      </c>
      <c r="M27" s="94"/>
    </row>
    <row r="28" spans="1:13">
      <c r="A28" s="74">
        <v>25</v>
      </c>
      <c r="B28" s="75" t="s">
        <v>37</v>
      </c>
      <c r="C28" s="9"/>
      <c r="D28" s="84">
        <v>400</v>
      </c>
      <c r="E28" s="77"/>
      <c r="F28" s="78">
        <v>50</v>
      </c>
      <c r="G28" s="79">
        <v>8</v>
      </c>
      <c r="H28" s="14"/>
      <c r="I28" s="80"/>
      <c r="J28" s="81">
        <f t="shared" si="0"/>
        <v>0</v>
      </c>
      <c r="K28" s="81">
        <f t="shared" si="1"/>
        <v>0</v>
      </c>
      <c r="L28" s="81">
        <f t="shared" si="2"/>
        <v>0</v>
      </c>
      <c r="M28" s="94"/>
    </row>
    <row r="29" spans="1:13">
      <c r="A29" s="74">
        <v>26</v>
      </c>
      <c r="B29" s="75" t="s">
        <v>13</v>
      </c>
      <c r="C29" s="9"/>
      <c r="D29" s="84">
        <v>200</v>
      </c>
      <c r="E29" s="77"/>
      <c r="F29" s="78">
        <v>50</v>
      </c>
      <c r="G29" s="79">
        <v>4</v>
      </c>
      <c r="H29" s="14"/>
      <c r="I29" s="80"/>
      <c r="J29" s="81">
        <f t="shared" si="0"/>
        <v>0</v>
      </c>
      <c r="K29" s="81">
        <f t="shared" si="1"/>
        <v>0</v>
      </c>
      <c r="L29" s="81">
        <f t="shared" si="2"/>
        <v>0</v>
      </c>
      <c r="M29" s="94"/>
    </row>
    <row r="30" spans="1:13">
      <c r="A30" s="74">
        <v>27</v>
      </c>
      <c r="B30" s="75" t="s">
        <v>51</v>
      </c>
      <c r="C30" s="9"/>
      <c r="D30" s="84">
        <v>150</v>
      </c>
      <c r="E30" s="77"/>
      <c r="F30" s="78">
        <v>50</v>
      </c>
      <c r="G30" s="79">
        <v>3</v>
      </c>
      <c r="H30" s="14"/>
      <c r="I30" s="80"/>
      <c r="J30" s="81">
        <f t="shared" si="0"/>
        <v>0</v>
      </c>
      <c r="K30" s="81">
        <f t="shared" si="1"/>
        <v>0</v>
      </c>
      <c r="L30" s="81">
        <f t="shared" si="2"/>
        <v>0</v>
      </c>
      <c r="M30" s="94"/>
    </row>
    <row r="31" spans="1:13">
      <c r="A31" s="74">
        <v>28</v>
      </c>
      <c r="B31" s="75" t="s">
        <v>58</v>
      </c>
      <c r="C31" s="9"/>
      <c r="D31" s="84">
        <v>200</v>
      </c>
      <c r="E31" s="77"/>
      <c r="F31" s="78">
        <v>50</v>
      </c>
      <c r="G31" s="79">
        <v>4</v>
      </c>
      <c r="H31" s="14"/>
      <c r="I31" s="80"/>
      <c r="J31" s="81">
        <f t="shared" si="0"/>
        <v>0</v>
      </c>
      <c r="K31" s="81">
        <f t="shared" si="1"/>
        <v>0</v>
      </c>
      <c r="L31" s="81">
        <f t="shared" si="2"/>
        <v>0</v>
      </c>
      <c r="M31" s="94"/>
    </row>
    <row r="32" spans="1:13">
      <c r="A32" s="74">
        <v>29</v>
      </c>
      <c r="B32" s="75" t="s">
        <v>64</v>
      </c>
      <c r="C32" s="9"/>
      <c r="D32" s="84">
        <v>150</v>
      </c>
      <c r="E32" s="77"/>
      <c r="F32" s="78">
        <v>50</v>
      </c>
      <c r="G32" s="79">
        <v>3</v>
      </c>
      <c r="H32" s="14"/>
      <c r="I32" s="80"/>
      <c r="J32" s="81">
        <f t="shared" si="0"/>
        <v>0</v>
      </c>
      <c r="K32" s="81">
        <f t="shared" si="1"/>
        <v>0</v>
      </c>
      <c r="L32" s="81">
        <f t="shared" si="2"/>
        <v>0</v>
      </c>
      <c r="M32" s="94"/>
    </row>
    <row r="33" spans="1:13">
      <c r="A33" s="74">
        <v>30</v>
      </c>
      <c r="B33" s="75" t="s">
        <v>89</v>
      </c>
      <c r="C33" s="9"/>
      <c r="D33" s="84">
        <v>300</v>
      </c>
      <c r="E33" s="77"/>
      <c r="F33" s="78">
        <v>50</v>
      </c>
      <c r="G33" s="79">
        <v>6</v>
      </c>
      <c r="H33" s="14"/>
      <c r="I33" s="80"/>
      <c r="J33" s="81">
        <f t="shared" si="0"/>
        <v>0</v>
      </c>
      <c r="K33" s="81">
        <f t="shared" si="1"/>
        <v>0</v>
      </c>
      <c r="L33" s="81">
        <f t="shared" si="2"/>
        <v>0</v>
      </c>
      <c r="M33" s="94"/>
    </row>
    <row r="34" spans="1:13">
      <c r="A34" s="74">
        <v>31</v>
      </c>
      <c r="B34" s="75" t="s">
        <v>50</v>
      </c>
      <c r="C34" s="9"/>
      <c r="D34" s="84">
        <v>150</v>
      </c>
      <c r="E34" s="77"/>
      <c r="F34" s="78">
        <v>50</v>
      </c>
      <c r="G34" s="79">
        <v>3</v>
      </c>
      <c r="H34" s="14"/>
      <c r="I34" s="80"/>
      <c r="J34" s="81">
        <f t="shared" si="0"/>
        <v>0</v>
      </c>
      <c r="K34" s="81">
        <f t="shared" si="1"/>
        <v>0</v>
      </c>
      <c r="L34" s="81">
        <f t="shared" si="2"/>
        <v>0</v>
      </c>
      <c r="M34" s="94"/>
    </row>
    <row r="35" spans="1:13">
      <c r="A35" s="74">
        <v>32</v>
      </c>
      <c r="B35" s="75" t="s">
        <v>44</v>
      </c>
      <c r="C35" s="9"/>
      <c r="D35" s="84">
        <v>200</v>
      </c>
      <c r="E35" s="77"/>
      <c r="F35" s="78">
        <v>50</v>
      </c>
      <c r="G35" s="79">
        <v>4</v>
      </c>
      <c r="H35" s="14"/>
      <c r="I35" s="80"/>
      <c r="J35" s="81">
        <f t="shared" si="0"/>
        <v>0</v>
      </c>
      <c r="K35" s="81">
        <f t="shared" si="1"/>
        <v>0</v>
      </c>
      <c r="L35" s="81">
        <f t="shared" si="2"/>
        <v>0</v>
      </c>
      <c r="M35" s="94"/>
    </row>
    <row r="36" spans="1:13">
      <c r="A36" s="74">
        <v>33</v>
      </c>
      <c r="B36" s="75" t="s">
        <v>56</v>
      </c>
      <c r="C36" s="9"/>
      <c r="D36" s="84">
        <v>150</v>
      </c>
      <c r="E36" s="77"/>
      <c r="F36" s="78">
        <v>50</v>
      </c>
      <c r="G36" s="79">
        <v>3</v>
      </c>
      <c r="H36" s="14"/>
      <c r="I36" s="80"/>
      <c r="J36" s="81">
        <f t="shared" si="0"/>
        <v>0</v>
      </c>
      <c r="K36" s="81">
        <f t="shared" si="1"/>
        <v>0</v>
      </c>
      <c r="L36" s="81">
        <f t="shared" si="2"/>
        <v>0</v>
      </c>
      <c r="M36" s="94"/>
    </row>
    <row r="37" spans="1:13">
      <c r="A37" s="74">
        <v>34</v>
      </c>
      <c r="B37" s="75" t="s">
        <v>16</v>
      </c>
      <c r="C37" s="9"/>
      <c r="D37" s="84">
        <v>600</v>
      </c>
      <c r="E37" s="77"/>
      <c r="F37" s="78">
        <v>50</v>
      </c>
      <c r="G37" s="79">
        <v>12</v>
      </c>
      <c r="H37" s="14"/>
      <c r="I37" s="80"/>
      <c r="J37" s="81">
        <f t="shared" si="0"/>
        <v>0</v>
      </c>
      <c r="K37" s="81">
        <f t="shared" si="1"/>
        <v>0</v>
      </c>
      <c r="L37" s="81">
        <f t="shared" si="2"/>
        <v>0</v>
      </c>
      <c r="M37" s="94"/>
    </row>
    <row r="38" spans="1:13">
      <c r="A38" s="74">
        <v>35</v>
      </c>
      <c r="B38" s="75" t="s">
        <v>62</v>
      </c>
      <c r="C38" s="9"/>
      <c r="D38" s="84">
        <v>150</v>
      </c>
      <c r="E38" s="77"/>
      <c r="F38" s="78">
        <v>50</v>
      </c>
      <c r="G38" s="79">
        <v>3</v>
      </c>
      <c r="H38" s="14"/>
      <c r="I38" s="80"/>
      <c r="J38" s="81">
        <f t="shared" si="0"/>
        <v>0</v>
      </c>
      <c r="K38" s="81">
        <f t="shared" si="1"/>
        <v>0</v>
      </c>
      <c r="L38" s="81">
        <f t="shared" si="2"/>
        <v>0</v>
      </c>
      <c r="M38" s="94"/>
    </row>
    <row r="39" spans="1:13">
      <c r="A39" s="74">
        <v>36</v>
      </c>
      <c r="B39" s="75" t="s">
        <v>90</v>
      </c>
      <c r="C39" s="9"/>
      <c r="D39" s="84">
        <v>1100</v>
      </c>
      <c r="E39" s="77"/>
      <c r="F39" s="78">
        <v>50</v>
      </c>
      <c r="G39" s="79">
        <v>22</v>
      </c>
      <c r="H39" s="14"/>
      <c r="I39" s="80"/>
      <c r="J39" s="81">
        <f t="shared" si="0"/>
        <v>0</v>
      </c>
      <c r="K39" s="81">
        <f t="shared" si="1"/>
        <v>0</v>
      </c>
      <c r="L39" s="81">
        <f t="shared" si="2"/>
        <v>0</v>
      </c>
      <c r="M39" s="94"/>
    </row>
    <row r="40" spans="1:13">
      <c r="A40" s="74">
        <v>37</v>
      </c>
      <c r="B40" s="75" t="s">
        <v>31</v>
      </c>
      <c r="C40" s="9"/>
      <c r="D40" s="84">
        <v>150</v>
      </c>
      <c r="E40" s="77"/>
      <c r="F40" s="78">
        <v>50</v>
      </c>
      <c r="G40" s="79">
        <v>3</v>
      </c>
      <c r="H40" s="14"/>
      <c r="I40" s="80"/>
      <c r="J40" s="81">
        <f t="shared" si="0"/>
        <v>0</v>
      </c>
      <c r="K40" s="81">
        <f t="shared" si="1"/>
        <v>0</v>
      </c>
      <c r="L40" s="81">
        <f t="shared" si="2"/>
        <v>0</v>
      </c>
      <c r="M40" s="94"/>
    </row>
    <row r="41" spans="1:13">
      <c r="A41" s="74">
        <v>38</v>
      </c>
      <c r="B41" s="75" t="s">
        <v>46</v>
      </c>
      <c r="C41" s="9"/>
      <c r="D41" s="84">
        <v>400</v>
      </c>
      <c r="E41" s="77"/>
      <c r="F41" s="78">
        <v>50</v>
      </c>
      <c r="G41" s="79">
        <v>8</v>
      </c>
      <c r="H41" s="14"/>
      <c r="I41" s="80"/>
      <c r="J41" s="81">
        <f t="shared" si="0"/>
        <v>0</v>
      </c>
      <c r="K41" s="81">
        <f t="shared" si="1"/>
        <v>0</v>
      </c>
      <c r="L41" s="81">
        <f t="shared" si="2"/>
        <v>0</v>
      </c>
      <c r="M41" s="94"/>
    </row>
    <row r="42" spans="1:13">
      <c r="A42" s="74">
        <v>39</v>
      </c>
      <c r="B42" s="75" t="s">
        <v>54</v>
      </c>
      <c r="C42" s="9"/>
      <c r="D42" s="84">
        <v>300</v>
      </c>
      <c r="E42" s="77"/>
      <c r="F42" s="78">
        <v>50</v>
      </c>
      <c r="G42" s="79">
        <v>6</v>
      </c>
      <c r="H42" s="14"/>
      <c r="I42" s="80"/>
      <c r="J42" s="81">
        <f t="shared" si="0"/>
        <v>0</v>
      </c>
      <c r="K42" s="81">
        <f t="shared" si="1"/>
        <v>0</v>
      </c>
      <c r="L42" s="81">
        <f t="shared" si="2"/>
        <v>0</v>
      </c>
      <c r="M42" s="94"/>
    </row>
    <row r="43" spans="1:13">
      <c r="A43" s="74">
        <v>40</v>
      </c>
      <c r="B43" s="75" t="s">
        <v>52</v>
      </c>
      <c r="C43" s="9"/>
      <c r="D43" s="84">
        <v>600</v>
      </c>
      <c r="E43" s="77"/>
      <c r="F43" s="78">
        <v>50</v>
      </c>
      <c r="G43" s="79">
        <v>12</v>
      </c>
      <c r="H43" s="14"/>
      <c r="I43" s="80"/>
      <c r="J43" s="81">
        <f t="shared" si="0"/>
        <v>0</v>
      </c>
      <c r="K43" s="81">
        <f t="shared" si="1"/>
        <v>0</v>
      </c>
      <c r="L43" s="81">
        <f t="shared" si="2"/>
        <v>0</v>
      </c>
      <c r="M43" s="94"/>
    </row>
    <row r="44" spans="1:13">
      <c r="A44" s="74">
        <v>41</v>
      </c>
      <c r="B44" s="75" t="s">
        <v>32</v>
      </c>
      <c r="C44" s="9"/>
      <c r="D44" s="84">
        <v>150</v>
      </c>
      <c r="E44" s="77"/>
      <c r="F44" s="78">
        <v>50</v>
      </c>
      <c r="G44" s="79">
        <v>3</v>
      </c>
      <c r="H44" s="14"/>
      <c r="I44" s="80"/>
      <c r="J44" s="81">
        <f t="shared" si="0"/>
        <v>0</v>
      </c>
      <c r="K44" s="81">
        <f t="shared" si="1"/>
        <v>0</v>
      </c>
      <c r="L44" s="81">
        <f t="shared" si="2"/>
        <v>0</v>
      </c>
      <c r="M44" s="82"/>
    </row>
    <row r="45" spans="1:13">
      <c r="A45" s="74">
        <v>42</v>
      </c>
      <c r="B45" s="75" t="s">
        <v>55</v>
      </c>
      <c r="C45" s="9"/>
      <c r="D45" s="84">
        <v>400</v>
      </c>
      <c r="E45" s="77"/>
      <c r="F45" s="78">
        <v>50</v>
      </c>
      <c r="G45" s="79">
        <v>8</v>
      </c>
      <c r="H45" s="14"/>
      <c r="I45" s="80"/>
      <c r="J45" s="81">
        <f t="shared" si="0"/>
        <v>0</v>
      </c>
      <c r="K45" s="81">
        <f t="shared" si="1"/>
        <v>0</v>
      </c>
      <c r="L45" s="81">
        <f t="shared" si="2"/>
        <v>0</v>
      </c>
      <c r="M45" s="82"/>
    </row>
    <row r="46" spans="1:13">
      <c r="A46" s="74">
        <v>43</v>
      </c>
      <c r="B46" s="75" t="s">
        <v>45</v>
      </c>
      <c r="C46" s="9"/>
      <c r="D46" s="84">
        <v>150</v>
      </c>
      <c r="E46" s="77"/>
      <c r="F46" s="78">
        <v>50</v>
      </c>
      <c r="G46" s="79">
        <v>3</v>
      </c>
      <c r="H46" s="14"/>
      <c r="I46" s="80"/>
      <c r="J46" s="81">
        <f t="shared" si="0"/>
        <v>0</v>
      </c>
      <c r="K46" s="81">
        <f t="shared" si="1"/>
        <v>0</v>
      </c>
      <c r="L46" s="81">
        <f t="shared" si="2"/>
        <v>0</v>
      </c>
      <c r="M46" s="94"/>
    </row>
    <row r="47" spans="1:13">
      <c r="A47" s="74">
        <v>44</v>
      </c>
      <c r="B47" s="75" t="s">
        <v>15</v>
      </c>
      <c r="C47" s="9"/>
      <c r="D47" s="84">
        <v>150</v>
      </c>
      <c r="E47" s="77"/>
      <c r="F47" s="78">
        <v>50</v>
      </c>
      <c r="G47" s="79">
        <v>3</v>
      </c>
      <c r="H47" s="14"/>
      <c r="I47" s="80"/>
      <c r="J47" s="81">
        <f t="shared" si="0"/>
        <v>0</v>
      </c>
      <c r="K47" s="81">
        <f t="shared" si="1"/>
        <v>0</v>
      </c>
      <c r="L47" s="81">
        <f t="shared" si="2"/>
        <v>0</v>
      </c>
      <c r="M47" s="82"/>
    </row>
    <row r="48" spans="1:13">
      <c r="A48" s="74">
        <v>45</v>
      </c>
      <c r="B48" s="75" t="s">
        <v>49</v>
      </c>
      <c r="C48" s="9"/>
      <c r="D48" s="76">
        <v>400</v>
      </c>
      <c r="E48" s="77"/>
      <c r="F48" s="78">
        <v>50</v>
      </c>
      <c r="G48" s="79">
        <v>8</v>
      </c>
      <c r="H48" s="14"/>
      <c r="I48" s="80"/>
      <c r="J48" s="81">
        <f t="shared" si="0"/>
        <v>0</v>
      </c>
      <c r="K48" s="81">
        <f t="shared" si="1"/>
        <v>0</v>
      </c>
      <c r="L48" s="81">
        <f t="shared" si="2"/>
        <v>0</v>
      </c>
      <c r="M48" s="94"/>
    </row>
    <row r="49" spans="1:13">
      <c r="A49" s="74">
        <v>46</v>
      </c>
      <c r="B49" s="75" t="s">
        <v>29</v>
      </c>
      <c r="C49" s="9"/>
      <c r="D49" s="84">
        <v>600</v>
      </c>
      <c r="E49" s="77"/>
      <c r="F49" s="78">
        <v>50</v>
      </c>
      <c r="G49" s="79">
        <v>12</v>
      </c>
      <c r="H49" s="14"/>
      <c r="I49" s="80"/>
      <c r="J49" s="81">
        <f t="shared" si="0"/>
        <v>0</v>
      </c>
      <c r="K49" s="81">
        <f t="shared" si="1"/>
        <v>0</v>
      </c>
      <c r="L49" s="81">
        <f t="shared" si="2"/>
        <v>0</v>
      </c>
      <c r="M49" s="94"/>
    </row>
    <row r="50" spans="1:13">
      <c r="A50" s="74">
        <v>47</v>
      </c>
      <c r="B50" s="75" t="s">
        <v>41</v>
      </c>
      <c r="C50" s="9"/>
      <c r="D50" s="76">
        <v>200</v>
      </c>
      <c r="E50" s="77"/>
      <c r="F50" s="78">
        <v>50</v>
      </c>
      <c r="G50" s="79">
        <v>4</v>
      </c>
      <c r="H50" s="14"/>
      <c r="I50" s="80"/>
      <c r="J50" s="81">
        <f t="shared" si="0"/>
        <v>0</v>
      </c>
      <c r="K50" s="81">
        <f t="shared" si="1"/>
        <v>0</v>
      </c>
      <c r="L50" s="81">
        <f t="shared" si="2"/>
        <v>0</v>
      </c>
      <c r="M50" s="82"/>
    </row>
    <row r="51" spans="1:13">
      <c r="A51" s="74">
        <v>48</v>
      </c>
      <c r="B51" s="75" t="s">
        <v>87</v>
      </c>
      <c r="C51" s="9"/>
      <c r="D51" s="76">
        <v>150</v>
      </c>
      <c r="E51" s="77"/>
      <c r="F51" s="78">
        <v>50</v>
      </c>
      <c r="G51" s="79">
        <v>3</v>
      </c>
      <c r="H51" s="14"/>
      <c r="I51" s="80"/>
      <c r="J51" s="81">
        <f t="shared" si="0"/>
        <v>0</v>
      </c>
      <c r="K51" s="81">
        <f t="shared" si="1"/>
        <v>0</v>
      </c>
      <c r="L51" s="81">
        <f t="shared" si="2"/>
        <v>0</v>
      </c>
      <c r="M51" s="82"/>
    </row>
    <row r="52" spans="1:13">
      <c r="A52" s="74">
        <v>49</v>
      </c>
      <c r="B52" s="75" t="s">
        <v>69</v>
      </c>
      <c r="C52" s="9"/>
      <c r="D52" s="84">
        <v>150</v>
      </c>
      <c r="E52" s="77"/>
      <c r="F52" s="78">
        <v>50</v>
      </c>
      <c r="G52" s="79">
        <v>3</v>
      </c>
      <c r="H52" s="14"/>
      <c r="I52" s="80"/>
      <c r="J52" s="81">
        <f t="shared" si="0"/>
        <v>0</v>
      </c>
      <c r="K52" s="81">
        <f t="shared" si="1"/>
        <v>0</v>
      </c>
      <c r="L52" s="81">
        <f t="shared" si="2"/>
        <v>0</v>
      </c>
      <c r="M52" s="94"/>
    </row>
    <row r="53" spans="1:13">
      <c r="A53" s="74">
        <v>50</v>
      </c>
      <c r="B53" s="75" t="s">
        <v>33</v>
      </c>
      <c r="C53" s="9"/>
      <c r="D53" s="84">
        <v>1600</v>
      </c>
      <c r="E53" s="77"/>
      <c r="F53" s="78">
        <v>50</v>
      </c>
      <c r="G53" s="79">
        <v>32</v>
      </c>
      <c r="H53" s="14"/>
      <c r="I53" s="80"/>
      <c r="J53" s="81">
        <f t="shared" si="0"/>
        <v>0</v>
      </c>
      <c r="K53" s="81">
        <f t="shared" si="1"/>
        <v>0</v>
      </c>
      <c r="L53" s="81">
        <f t="shared" si="2"/>
        <v>0</v>
      </c>
      <c r="M53" s="94"/>
    </row>
    <row r="54" spans="1:13">
      <c r="A54" s="74">
        <v>51</v>
      </c>
      <c r="B54" s="75" t="s">
        <v>39</v>
      </c>
      <c r="C54" s="9"/>
      <c r="D54" s="84">
        <v>450</v>
      </c>
      <c r="E54" s="77"/>
      <c r="F54" s="78">
        <v>50</v>
      </c>
      <c r="G54" s="79">
        <v>9</v>
      </c>
      <c r="H54" s="14"/>
      <c r="I54" s="80"/>
      <c r="J54" s="81">
        <f t="shared" si="0"/>
        <v>0</v>
      </c>
      <c r="K54" s="81">
        <f t="shared" si="1"/>
        <v>0</v>
      </c>
      <c r="L54" s="81">
        <f t="shared" si="2"/>
        <v>0</v>
      </c>
      <c r="M54" s="94"/>
    </row>
    <row r="55" spans="1:13">
      <c r="A55" s="74">
        <v>52</v>
      </c>
      <c r="B55" s="75" t="s">
        <v>66</v>
      </c>
      <c r="C55" s="9"/>
      <c r="D55" s="84">
        <v>150</v>
      </c>
      <c r="E55" s="77"/>
      <c r="F55" s="78">
        <v>50</v>
      </c>
      <c r="G55" s="79">
        <v>3</v>
      </c>
      <c r="H55" s="14"/>
      <c r="I55" s="80"/>
      <c r="J55" s="81">
        <f t="shared" si="0"/>
        <v>0</v>
      </c>
      <c r="K55" s="81">
        <f t="shared" si="1"/>
        <v>0</v>
      </c>
      <c r="L55" s="81">
        <f t="shared" si="2"/>
        <v>0</v>
      </c>
      <c r="M55" s="82"/>
    </row>
    <row r="56" spans="1:13">
      <c r="A56" s="74">
        <v>53</v>
      </c>
      <c r="B56" s="75" t="s">
        <v>88</v>
      </c>
      <c r="C56" s="9"/>
      <c r="D56" s="76">
        <v>150</v>
      </c>
      <c r="E56" s="77"/>
      <c r="F56" s="78">
        <v>50</v>
      </c>
      <c r="G56" s="79">
        <v>3</v>
      </c>
      <c r="H56" s="14"/>
      <c r="I56" s="80"/>
      <c r="J56" s="81">
        <f t="shared" si="0"/>
        <v>0</v>
      </c>
      <c r="K56" s="81">
        <f t="shared" si="1"/>
        <v>0</v>
      </c>
      <c r="L56" s="81">
        <f t="shared" si="2"/>
        <v>0</v>
      </c>
      <c r="M56" s="82"/>
    </row>
    <row r="57" spans="1:13">
      <c r="A57" s="74">
        <v>54</v>
      </c>
      <c r="B57" s="75" t="s">
        <v>99</v>
      </c>
      <c r="C57" s="9"/>
      <c r="D57" s="76">
        <v>150</v>
      </c>
      <c r="E57" s="77"/>
      <c r="F57" s="78">
        <v>50</v>
      </c>
      <c r="G57" s="79">
        <v>3</v>
      </c>
      <c r="H57" s="14"/>
      <c r="I57" s="80"/>
      <c r="J57" s="81">
        <f t="shared" si="0"/>
        <v>0</v>
      </c>
      <c r="K57" s="81">
        <f t="shared" si="1"/>
        <v>0</v>
      </c>
      <c r="L57" s="81">
        <f t="shared" si="2"/>
        <v>0</v>
      </c>
      <c r="M57" s="82"/>
    </row>
    <row r="58" spans="1:13">
      <c r="A58" s="74">
        <v>55</v>
      </c>
      <c r="B58" s="75" t="s">
        <v>70</v>
      </c>
      <c r="C58" s="9"/>
      <c r="D58" s="76">
        <v>100</v>
      </c>
      <c r="E58" s="77"/>
      <c r="F58" s="78">
        <v>50</v>
      </c>
      <c r="G58" s="79">
        <v>2</v>
      </c>
      <c r="H58" s="14"/>
      <c r="I58" s="80"/>
      <c r="J58" s="81">
        <f t="shared" si="0"/>
        <v>0</v>
      </c>
      <c r="K58" s="81">
        <f t="shared" si="1"/>
        <v>0</v>
      </c>
      <c r="L58" s="81">
        <f t="shared" si="2"/>
        <v>0</v>
      </c>
      <c r="M58" s="82"/>
    </row>
    <row r="59" spans="1:13">
      <c r="A59" s="74">
        <v>56</v>
      </c>
      <c r="B59" s="75" t="s">
        <v>40</v>
      </c>
      <c r="C59" s="9"/>
      <c r="D59" s="76">
        <v>2500</v>
      </c>
      <c r="E59" s="77"/>
      <c r="F59" s="78">
        <v>50</v>
      </c>
      <c r="G59" s="79">
        <v>50</v>
      </c>
      <c r="H59" s="14"/>
      <c r="I59" s="80"/>
      <c r="J59" s="81">
        <f t="shared" si="0"/>
        <v>0</v>
      </c>
      <c r="K59" s="81">
        <f t="shared" si="1"/>
        <v>0</v>
      </c>
      <c r="L59" s="81">
        <f t="shared" si="2"/>
        <v>0</v>
      </c>
      <c r="M59" s="82"/>
    </row>
    <row r="60" spans="1:13">
      <c r="A60" s="74">
        <v>57</v>
      </c>
      <c r="B60" s="75" t="s">
        <v>38</v>
      </c>
      <c r="C60" s="9"/>
      <c r="D60" s="76">
        <v>300</v>
      </c>
      <c r="E60" s="77"/>
      <c r="F60" s="78">
        <v>50</v>
      </c>
      <c r="G60" s="79">
        <v>6</v>
      </c>
      <c r="H60" s="14"/>
      <c r="I60" s="80"/>
      <c r="J60" s="81">
        <f t="shared" si="0"/>
        <v>0</v>
      </c>
      <c r="K60" s="81">
        <f t="shared" si="1"/>
        <v>0</v>
      </c>
      <c r="L60" s="81">
        <f t="shared" si="2"/>
        <v>0</v>
      </c>
      <c r="M60" s="82"/>
    </row>
    <row r="61" spans="1:13">
      <c r="A61" s="74">
        <v>58</v>
      </c>
      <c r="B61" s="75" t="s">
        <v>91</v>
      </c>
      <c r="C61" s="9"/>
      <c r="D61" s="76">
        <v>150</v>
      </c>
      <c r="E61" s="77"/>
      <c r="F61" s="78">
        <v>50</v>
      </c>
      <c r="G61" s="79">
        <v>3</v>
      </c>
      <c r="H61" s="14"/>
      <c r="I61" s="80"/>
      <c r="J61" s="81">
        <f t="shared" si="0"/>
        <v>0</v>
      </c>
      <c r="K61" s="81">
        <f t="shared" si="1"/>
        <v>0</v>
      </c>
      <c r="L61" s="81">
        <f t="shared" si="2"/>
        <v>0</v>
      </c>
      <c r="M61" s="82"/>
    </row>
    <row r="62" spans="1:13">
      <c r="A62" s="74">
        <v>59</v>
      </c>
      <c r="B62" s="75" t="s">
        <v>25</v>
      </c>
      <c r="C62" s="9"/>
      <c r="D62" s="76">
        <v>150</v>
      </c>
      <c r="E62" s="77"/>
      <c r="F62" s="78">
        <v>50</v>
      </c>
      <c r="G62" s="79">
        <v>3</v>
      </c>
      <c r="H62" s="14"/>
      <c r="I62" s="80"/>
      <c r="J62" s="81">
        <f t="shared" si="0"/>
        <v>0</v>
      </c>
      <c r="K62" s="81">
        <f t="shared" si="1"/>
        <v>0</v>
      </c>
      <c r="L62" s="81">
        <f t="shared" si="2"/>
        <v>0</v>
      </c>
      <c r="M62" s="82"/>
    </row>
    <row r="63" spans="1:13">
      <c r="A63" s="74">
        <v>60</v>
      </c>
      <c r="B63" s="75" t="s">
        <v>63</v>
      </c>
      <c r="C63" s="9"/>
      <c r="D63" s="76">
        <v>150</v>
      </c>
      <c r="E63" s="77"/>
      <c r="F63" s="78">
        <v>50</v>
      </c>
      <c r="G63" s="79">
        <v>3</v>
      </c>
      <c r="H63" s="14"/>
      <c r="I63" s="80"/>
      <c r="J63" s="81">
        <f t="shared" si="0"/>
        <v>0</v>
      </c>
      <c r="K63" s="81">
        <f t="shared" si="1"/>
        <v>0</v>
      </c>
      <c r="L63" s="81">
        <f t="shared" si="2"/>
        <v>0</v>
      </c>
      <c r="M63" s="82"/>
    </row>
    <row r="64" spans="1:13">
      <c r="A64" s="74">
        <v>61</v>
      </c>
      <c r="B64" s="75" t="s">
        <v>22</v>
      </c>
      <c r="C64" s="9"/>
      <c r="D64" s="76">
        <v>300</v>
      </c>
      <c r="E64" s="77"/>
      <c r="F64" s="78">
        <v>50</v>
      </c>
      <c r="G64" s="79">
        <v>6</v>
      </c>
      <c r="H64" s="14"/>
      <c r="I64" s="80"/>
      <c r="J64" s="81">
        <f t="shared" si="0"/>
        <v>0</v>
      </c>
      <c r="K64" s="81">
        <f t="shared" si="1"/>
        <v>0</v>
      </c>
      <c r="L64" s="81">
        <f t="shared" si="2"/>
        <v>0</v>
      </c>
      <c r="M64" s="82"/>
    </row>
    <row r="65" spans="1:13">
      <c r="A65" s="74">
        <v>62</v>
      </c>
      <c r="B65" s="75" t="s">
        <v>19</v>
      </c>
      <c r="C65" s="9"/>
      <c r="D65" s="76">
        <v>150</v>
      </c>
      <c r="E65" s="77"/>
      <c r="F65" s="78">
        <v>50</v>
      </c>
      <c r="G65" s="79">
        <v>3</v>
      </c>
      <c r="H65" s="14"/>
      <c r="I65" s="80"/>
      <c r="J65" s="81">
        <f t="shared" si="0"/>
        <v>0</v>
      </c>
      <c r="K65" s="81">
        <f t="shared" si="1"/>
        <v>0</v>
      </c>
      <c r="L65" s="81">
        <f t="shared" si="2"/>
        <v>0</v>
      </c>
      <c r="M65" s="82"/>
    </row>
    <row r="66" spans="1:13">
      <c r="A66" s="74">
        <v>63</v>
      </c>
      <c r="B66" s="75" t="s">
        <v>48</v>
      </c>
      <c r="C66" s="9"/>
      <c r="D66" s="76">
        <v>400</v>
      </c>
      <c r="E66" s="77"/>
      <c r="F66" s="78">
        <v>50</v>
      </c>
      <c r="G66" s="79">
        <v>8</v>
      </c>
      <c r="H66" s="14"/>
      <c r="I66" s="80"/>
      <c r="J66" s="81">
        <f t="shared" si="0"/>
        <v>0</v>
      </c>
      <c r="K66" s="81">
        <f t="shared" si="1"/>
        <v>0</v>
      </c>
      <c r="L66" s="81">
        <f t="shared" si="2"/>
        <v>0</v>
      </c>
      <c r="M66" s="82"/>
    </row>
    <row r="67" spans="1:13">
      <c r="A67" s="74">
        <v>64</v>
      </c>
      <c r="B67" s="21" t="s">
        <v>71</v>
      </c>
      <c r="C67" s="9"/>
      <c r="D67" s="76">
        <v>150</v>
      </c>
      <c r="E67" s="77"/>
      <c r="F67" s="78">
        <v>50</v>
      </c>
      <c r="G67" s="79">
        <v>3</v>
      </c>
      <c r="H67" s="14"/>
      <c r="I67" s="80"/>
      <c r="J67" s="81">
        <f t="shared" si="0"/>
        <v>0</v>
      </c>
      <c r="K67" s="81">
        <f t="shared" si="1"/>
        <v>0</v>
      </c>
      <c r="L67" s="81">
        <f t="shared" si="2"/>
        <v>0</v>
      </c>
      <c r="M67" s="82"/>
    </row>
    <row r="68" spans="1:13">
      <c r="A68" s="74">
        <v>65</v>
      </c>
      <c r="B68" s="75" t="s">
        <v>23</v>
      </c>
      <c r="C68" s="9"/>
      <c r="D68" s="76">
        <v>150</v>
      </c>
      <c r="E68" s="77"/>
      <c r="F68" s="78">
        <v>50</v>
      </c>
      <c r="G68" s="79">
        <v>3</v>
      </c>
      <c r="H68" s="14"/>
      <c r="I68" s="80"/>
      <c r="J68" s="81">
        <f t="shared" si="0"/>
        <v>0</v>
      </c>
      <c r="K68" s="81">
        <f t="shared" si="1"/>
        <v>0</v>
      </c>
      <c r="L68" s="81">
        <f t="shared" si="2"/>
        <v>0</v>
      </c>
      <c r="M68" s="82"/>
    </row>
    <row r="69" spans="1:13">
      <c r="A69" s="74">
        <v>66</v>
      </c>
      <c r="B69" s="75" t="s">
        <v>34</v>
      </c>
      <c r="C69" s="9"/>
      <c r="D69" s="76">
        <v>200</v>
      </c>
      <c r="E69" s="77"/>
      <c r="F69" s="78">
        <v>50</v>
      </c>
      <c r="G69" s="79">
        <v>4</v>
      </c>
      <c r="H69" s="14"/>
      <c r="I69" s="80"/>
      <c r="J69" s="81">
        <f t="shared" ref="J69:J89" si="3">H69+I69*H69</f>
        <v>0</v>
      </c>
      <c r="K69" s="81">
        <f t="shared" ref="K69:K89" si="4">G69*H69</f>
        <v>0</v>
      </c>
      <c r="L69" s="81">
        <f t="shared" ref="L69:L89" si="5">G69*J69</f>
        <v>0</v>
      </c>
      <c r="M69" s="82"/>
    </row>
    <row r="70" spans="1:13">
      <c r="A70" s="74">
        <v>67</v>
      </c>
      <c r="B70" s="75" t="s">
        <v>14</v>
      </c>
      <c r="C70" s="9"/>
      <c r="D70" s="76">
        <v>150</v>
      </c>
      <c r="E70" s="77"/>
      <c r="F70" s="78">
        <v>50</v>
      </c>
      <c r="G70" s="79">
        <v>3</v>
      </c>
      <c r="H70" s="14"/>
      <c r="I70" s="80"/>
      <c r="J70" s="81">
        <f t="shared" si="3"/>
        <v>0</v>
      </c>
      <c r="K70" s="81">
        <f t="shared" si="4"/>
        <v>0</v>
      </c>
      <c r="L70" s="81">
        <f t="shared" si="5"/>
        <v>0</v>
      </c>
      <c r="M70" s="82"/>
    </row>
    <row r="71" spans="1:13">
      <c r="A71" s="74">
        <v>68</v>
      </c>
      <c r="B71" s="75" t="s">
        <v>30</v>
      </c>
      <c r="C71" s="9"/>
      <c r="D71" s="76">
        <v>150</v>
      </c>
      <c r="E71" s="77"/>
      <c r="F71" s="78">
        <v>50</v>
      </c>
      <c r="G71" s="79">
        <v>3</v>
      </c>
      <c r="H71" s="14"/>
      <c r="I71" s="80"/>
      <c r="J71" s="81">
        <f t="shared" si="3"/>
        <v>0</v>
      </c>
      <c r="K71" s="81">
        <f t="shared" si="4"/>
        <v>0</v>
      </c>
      <c r="L71" s="81">
        <f t="shared" si="5"/>
        <v>0</v>
      </c>
      <c r="M71" s="82"/>
    </row>
    <row r="72" spans="1:13">
      <c r="A72" s="74">
        <v>69</v>
      </c>
      <c r="B72" s="75" t="s">
        <v>17</v>
      </c>
      <c r="C72" s="9"/>
      <c r="D72" s="10">
        <v>1100</v>
      </c>
      <c r="E72" s="77"/>
      <c r="F72" s="78">
        <v>50</v>
      </c>
      <c r="G72" s="79">
        <v>22</v>
      </c>
      <c r="H72" s="14"/>
      <c r="I72" s="80"/>
      <c r="J72" s="81">
        <f t="shared" si="3"/>
        <v>0</v>
      </c>
      <c r="K72" s="81">
        <f t="shared" si="4"/>
        <v>0</v>
      </c>
      <c r="L72" s="81">
        <f t="shared" si="5"/>
        <v>0</v>
      </c>
      <c r="M72" s="95"/>
    </row>
    <row r="73" spans="1:13">
      <c r="A73" s="74">
        <v>70</v>
      </c>
      <c r="B73" s="75" t="s">
        <v>26</v>
      </c>
      <c r="C73" s="9"/>
      <c r="D73" s="10">
        <v>250</v>
      </c>
      <c r="E73" s="77"/>
      <c r="F73" s="78">
        <v>50</v>
      </c>
      <c r="G73" s="79">
        <v>5</v>
      </c>
      <c r="H73" s="14"/>
      <c r="I73" s="80"/>
      <c r="J73" s="81">
        <f t="shared" si="3"/>
        <v>0</v>
      </c>
      <c r="K73" s="81">
        <f t="shared" si="4"/>
        <v>0</v>
      </c>
      <c r="L73" s="81">
        <f t="shared" si="5"/>
        <v>0</v>
      </c>
      <c r="M73" s="95"/>
    </row>
    <row r="74" spans="1:13">
      <c r="A74" s="74">
        <v>71</v>
      </c>
      <c r="B74" s="75" t="s">
        <v>57</v>
      </c>
      <c r="C74" s="9"/>
      <c r="D74" s="10">
        <v>1000</v>
      </c>
      <c r="E74" s="77"/>
      <c r="F74" s="78">
        <v>50</v>
      </c>
      <c r="G74" s="79">
        <v>20</v>
      </c>
      <c r="H74" s="14"/>
      <c r="I74" s="80"/>
      <c r="J74" s="81">
        <f t="shared" si="3"/>
        <v>0</v>
      </c>
      <c r="K74" s="81">
        <f t="shared" si="4"/>
        <v>0</v>
      </c>
      <c r="L74" s="81">
        <f t="shared" si="5"/>
        <v>0</v>
      </c>
      <c r="M74" s="95"/>
    </row>
    <row r="75" spans="1:13">
      <c r="A75" s="74">
        <v>72</v>
      </c>
      <c r="B75" s="11" t="s">
        <v>72</v>
      </c>
      <c r="C75" s="9"/>
      <c r="D75" s="10">
        <v>150</v>
      </c>
      <c r="E75" s="96"/>
      <c r="F75" s="78">
        <v>50</v>
      </c>
      <c r="G75" s="79">
        <v>3</v>
      </c>
      <c r="H75" s="14"/>
      <c r="I75" s="80"/>
      <c r="J75" s="81">
        <f t="shared" si="3"/>
        <v>0</v>
      </c>
      <c r="K75" s="81">
        <f t="shared" si="4"/>
        <v>0</v>
      </c>
      <c r="L75" s="81">
        <f t="shared" si="5"/>
        <v>0</v>
      </c>
      <c r="M75" s="95"/>
    </row>
    <row r="76" spans="1:13">
      <c r="A76" s="74">
        <v>73</v>
      </c>
      <c r="B76" s="75" t="s">
        <v>59</v>
      </c>
      <c r="C76" s="9"/>
      <c r="D76" s="10">
        <v>650</v>
      </c>
      <c r="E76" s="77"/>
      <c r="F76" s="78">
        <v>50</v>
      </c>
      <c r="G76" s="79">
        <v>13</v>
      </c>
      <c r="H76" s="14"/>
      <c r="I76" s="80"/>
      <c r="J76" s="81">
        <f t="shared" si="3"/>
        <v>0</v>
      </c>
      <c r="K76" s="81">
        <f t="shared" si="4"/>
        <v>0</v>
      </c>
      <c r="L76" s="81">
        <f t="shared" si="5"/>
        <v>0</v>
      </c>
      <c r="M76" s="95"/>
    </row>
    <row r="77" spans="1:13">
      <c r="A77" s="74">
        <v>74</v>
      </c>
      <c r="B77" s="75" t="s">
        <v>24</v>
      </c>
      <c r="C77" s="9"/>
      <c r="D77" s="10">
        <v>150</v>
      </c>
      <c r="E77" s="77"/>
      <c r="F77" s="78">
        <v>50</v>
      </c>
      <c r="G77" s="79">
        <v>3</v>
      </c>
      <c r="H77" s="14"/>
      <c r="I77" s="80"/>
      <c r="J77" s="81">
        <f t="shared" si="3"/>
        <v>0</v>
      </c>
      <c r="K77" s="81">
        <f t="shared" si="4"/>
        <v>0</v>
      </c>
      <c r="L77" s="81">
        <f t="shared" si="5"/>
        <v>0</v>
      </c>
      <c r="M77" s="95"/>
    </row>
    <row r="78" spans="1:13">
      <c r="A78" s="74">
        <v>75</v>
      </c>
      <c r="B78" s="75" t="s">
        <v>35</v>
      </c>
      <c r="C78" s="9"/>
      <c r="D78" s="10">
        <v>800</v>
      </c>
      <c r="E78" s="77"/>
      <c r="F78" s="78">
        <v>50</v>
      </c>
      <c r="G78" s="79">
        <v>16</v>
      </c>
      <c r="H78" s="14"/>
      <c r="I78" s="80"/>
      <c r="J78" s="81">
        <f t="shared" si="3"/>
        <v>0</v>
      </c>
      <c r="K78" s="81">
        <f t="shared" si="4"/>
        <v>0</v>
      </c>
      <c r="L78" s="81">
        <f t="shared" si="5"/>
        <v>0</v>
      </c>
      <c r="M78" s="95"/>
    </row>
    <row r="79" spans="1:13">
      <c r="A79" s="74">
        <v>76</v>
      </c>
      <c r="B79" s="89" t="s">
        <v>65</v>
      </c>
      <c r="C79" s="9"/>
      <c r="D79" s="90">
        <v>150</v>
      </c>
      <c r="E79" s="85"/>
      <c r="F79" s="78">
        <v>50</v>
      </c>
      <c r="G79" s="79">
        <v>3</v>
      </c>
      <c r="H79" s="91"/>
      <c r="I79" s="92"/>
      <c r="J79" s="81">
        <f t="shared" si="3"/>
        <v>0</v>
      </c>
      <c r="K79" s="81">
        <f t="shared" si="4"/>
        <v>0</v>
      </c>
      <c r="L79" s="81">
        <f t="shared" si="5"/>
        <v>0</v>
      </c>
      <c r="M79" s="93"/>
    </row>
    <row r="80" spans="1:13">
      <c r="A80" s="74">
        <v>77</v>
      </c>
      <c r="B80" s="89" t="s">
        <v>101</v>
      </c>
      <c r="C80" s="9"/>
      <c r="D80" s="90">
        <v>150</v>
      </c>
      <c r="E80" s="85"/>
      <c r="F80" s="78">
        <v>50</v>
      </c>
      <c r="G80" s="79">
        <v>3</v>
      </c>
      <c r="H80" s="91"/>
      <c r="I80" s="92"/>
      <c r="J80" s="81">
        <f t="shared" si="3"/>
        <v>0</v>
      </c>
      <c r="K80" s="81">
        <f t="shared" si="4"/>
        <v>0</v>
      </c>
      <c r="L80" s="81">
        <f t="shared" si="5"/>
        <v>0</v>
      </c>
      <c r="M80" s="93"/>
    </row>
    <row r="81" spans="1:13">
      <c r="A81" s="74">
        <v>78</v>
      </c>
      <c r="B81" s="89" t="s">
        <v>103</v>
      </c>
      <c r="C81" s="9"/>
      <c r="D81" s="90">
        <v>150</v>
      </c>
      <c r="E81" s="85"/>
      <c r="F81" s="78">
        <v>50</v>
      </c>
      <c r="G81" s="79">
        <v>3</v>
      </c>
      <c r="H81" s="91"/>
      <c r="I81" s="92"/>
      <c r="J81" s="81">
        <f t="shared" si="3"/>
        <v>0</v>
      </c>
      <c r="K81" s="81">
        <f t="shared" si="4"/>
        <v>0</v>
      </c>
      <c r="L81" s="81">
        <f t="shared" si="5"/>
        <v>0</v>
      </c>
      <c r="M81" s="93"/>
    </row>
    <row r="82" spans="1:13">
      <c r="A82" s="74">
        <v>79</v>
      </c>
      <c r="B82" s="89" t="s">
        <v>104</v>
      </c>
      <c r="C82" s="9"/>
      <c r="D82" s="90">
        <v>200</v>
      </c>
      <c r="E82" s="85"/>
      <c r="F82" s="78">
        <v>50</v>
      </c>
      <c r="G82" s="79">
        <v>4</v>
      </c>
      <c r="H82" s="91"/>
      <c r="I82" s="92"/>
      <c r="J82" s="81">
        <f t="shared" si="3"/>
        <v>0</v>
      </c>
      <c r="K82" s="81">
        <f t="shared" si="4"/>
        <v>0</v>
      </c>
      <c r="L82" s="81">
        <f t="shared" si="5"/>
        <v>0</v>
      </c>
      <c r="M82" s="93"/>
    </row>
    <row r="83" spans="1:13">
      <c r="A83" s="74">
        <v>80</v>
      </c>
      <c r="B83" s="89" t="s">
        <v>105</v>
      </c>
      <c r="C83" s="9"/>
      <c r="D83" s="90">
        <v>150</v>
      </c>
      <c r="E83" s="85"/>
      <c r="F83" s="78">
        <v>50</v>
      </c>
      <c r="G83" s="79">
        <v>3</v>
      </c>
      <c r="H83" s="91"/>
      <c r="I83" s="92"/>
      <c r="J83" s="81">
        <f t="shared" si="3"/>
        <v>0</v>
      </c>
      <c r="K83" s="81">
        <f t="shared" si="4"/>
        <v>0</v>
      </c>
      <c r="L83" s="81">
        <f t="shared" si="5"/>
        <v>0</v>
      </c>
      <c r="M83" s="93"/>
    </row>
    <row r="84" spans="1:13">
      <c r="A84" s="74">
        <v>81</v>
      </c>
      <c r="B84" s="89" t="s">
        <v>106</v>
      </c>
      <c r="C84" s="9"/>
      <c r="D84" s="90">
        <v>150</v>
      </c>
      <c r="E84" s="85"/>
      <c r="F84" s="78">
        <v>50</v>
      </c>
      <c r="G84" s="79">
        <v>3</v>
      </c>
      <c r="H84" s="91"/>
      <c r="I84" s="92"/>
      <c r="J84" s="81">
        <f t="shared" si="3"/>
        <v>0</v>
      </c>
      <c r="K84" s="81">
        <f t="shared" si="4"/>
        <v>0</v>
      </c>
      <c r="L84" s="81">
        <f t="shared" si="5"/>
        <v>0</v>
      </c>
      <c r="M84" s="93"/>
    </row>
    <row r="85" spans="1:13">
      <c r="A85" s="74">
        <v>82</v>
      </c>
      <c r="B85" s="89" t="s">
        <v>107</v>
      </c>
      <c r="C85" s="9"/>
      <c r="D85" s="90">
        <v>150</v>
      </c>
      <c r="E85" s="85"/>
      <c r="F85" s="78">
        <v>50</v>
      </c>
      <c r="G85" s="79">
        <v>3</v>
      </c>
      <c r="H85" s="91"/>
      <c r="I85" s="92"/>
      <c r="J85" s="81">
        <f t="shared" si="3"/>
        <v>0</v>
      </c>
      <c r="K85" s="81">
        <f t="shared" si="4"/>
        <v>0</v>
      </c>
      <c r="L85" s="81">
        <f t="shared" si="5"/>
        <v>0</v>
      </c>
      <c r="M85" s="93"/>
    </row>
    <row r="86" spans="1:13">
      <c r="A86" s="74">
        <v>83</v>
      </c>
      <c r="B86" s="89" t="s">
        <v>108</v>
      </c>
      <c r="C86" s="9"/>
      <c r="D86" s="90">
        <v>150</v>
      </c>
      <c r="E86" s="85"/>
      <c r="F86" s="78">
        <v>50</v>
      </c>
      <c r="G86" s="79">
        <v>3</v>
      </c>
      <c r="H86" s="91"/>
      <c r="I86" s="92"/>
      <c r="J86" s="81">
        <f t="shared" si="3"/>
        <v>0</v>
      </c>
      <c r="K86" s="81">
        <f t="shared" si="4"/>
        <v>0</v>
      </c>
      <c r="L86" s="81">
        <f t="shared" si="5"/>
        <v>0</v>
      </c>
      <c r="M86" s="93"/>
    </row>
    <row r="87" spans="1:13">
      <c r="A87" s="74">
        <v>84</v>
      </c>
      <c r="B87" s="89" t="s">
        <v>109</v>
      </c>
      <c r="C87" s="9"/>
      <c r="D87" s="90">
        <v>200</v>
      </c>
      <c r="E87" s="85"/>
      <c r="F87" s="78">
        <v>50</v>
      </c>
      <c r="G87" s="79">
        <v>4</v>
      </c>
      <c r="H87" s="91"/>
      <c r="I87" s="92"/>
      <c r="J87" s="81">
        <f t="shared" si="3"/>
        <v>0</v>
      </c>
      <c r="K87" s="81">
        <f t="shared" si="4"/>
        <v>0</v>
      </c>
      <c r="L87" s="81">
        <f t="shared" si="5"/>
        <v>0</v>
      </c>
      <c r="M87" s="93"/>
    </row>
    <row r="88" spans="1:13">
      <c r="A88" s="74">
        <v>85</v>
      </c>
      <c r="B88" s="89" t="s">
        <v>110</v>
      </c>
      <c r="C88" s="9"/>
      <c r="D88" s="90">
        <v>150</v>
      </c>
      <c r="E88" s="85"/>
      <c r="F88" s="78">
        <v>50</v>
      </c>
      <c r="G88" s="79">
        <v>3</v>
      </c>
      <c r="H88" s="91"/>
      <c r="I88" s="92"/>
      <c r="J88" s="81">
        <f t="shared" si="3"/>
        <v>0</v>
      </c>
      <c r="K88" s="81">
        <f t="shared" si="4"/>
        <v>0</v>
      </c>
      <c r="L88" s="81">
        <f t="shared" si="5"/>
        <v>0</v>
      </c>
      <c r="M88" s="93"/>
    </row>
    <row r="89" spans="1:13" ht="51">
      <c r="A89" s="74">
        <v>86</v>
      </c>
      <c r="B89" s="7" t="s">
        <v>127</v>
      </c>
      <c r="C89" s="8" t="s">
        <v>128</v>
      </c>
      <c r="D89" s="10"/>
      <c r="E89" s="11"/>
      <c r="F89" s="12"/>
      <c r="G89" s="13">
        <v>4</v>
      </c>
      <c r="H89" s="14"/>
      <c r="I89" s="15"/>
      <c r="J89" s="81">
        <f t="shared" si="3"/>
        <v>0</v>
      </c>
      <c r="K89" s="81">
        <f t="shared" si="4"/>
        <v>0</v>
      </c>
      <c r="L89" s="81">
        <f t="shared" si="5"/>
        <v>0</v>
      </c>
      <c r="M89" s="16"/>
    </row>
    <row r="90" spans="1:13">
      <c r="A90" s="97" t="s">
        <v>73</v>
      </c>
      <c r="B90" s="98"/>
      <c r="C90" s="99"/>
      <c r="D90" s="100"/>
      <c r="E90" s="98"/>
      <c r="F90" s="98"/>
      <c r="G90" s="98"/>
      <c r="H90" s="98"/>
      <c r="I90" s="98"/>
      <c r="J90" s="98"/>
      <c r="K90" s="98"/>
      <c r="L90" s="98"/>
      <c r="M90" s="101"/>
    </row>
    <row r="91" spans="1:13">
      <c r="A91" s="6">
        <v>1</v>
      </c>
      <c r="B91" s="102" t="s">
        <v>74</v>
      </c>
      <c r="C91" s="9"/>
      <c r="D91" s="103"/>
      <c r="E91" s="104"/>
      <c r="F91" s="105">
        <v>250</v>
      </c>
      <c r="G91" s="106">
        <v>58</v>
      </c>
      <c r="H91" s="107"/>
      <c r="I91" s="108"/>
      <c r="J91" s="81">
        <f>H91+I91*H91</f>
        <v>0</v>
      </c>
      <c r="K91" s="81">
        <f>G91*H91</f>
        <v>0</v>
      </c>
      <c r="L91" s="14">
        <f>G91*J91</f>
        <v>0</v>
      </c>
      <c r="M91" s="109"/>
    </row>
    <row r="92" spans="1:13">
      <c r="A92" s="6">
        <v>2</v>
      </c>
      <c r="B92" s="110" t="s">
        <v>122</v>
      </c>
      <c r="C92" s="9"/>
      <c r="D92" s="103"/>
      <c r="E92" s="104"/>
      <c r="F92" s="105">
        <v>100</v>
      </c>
      <c r="G92" s="106">
        <v>2</v>
      </c>
      <c r="H92" s="107"/>
      <c r="I92" s="108"/>
      <c r="J92" s="81">
        <f t="shared" ref="J92:J107" si="6">H92+I92*H92</f>
        <v>0</v>
      </c>
      <c r="K92" s="81">
        <f t="shared" ref="K92:K107" si="7">G92*H92</f>
        <v>0</v>
      </c>
      <c r="L92" s="14">
        <f t="shared" ref="L92:L107" si="8">G92*J92</f>
        <v>0</v>
      </c>
      <c r="M92" s="109"/>
    </row>
    <row r="93" spans="1:13">
      <c r="A93" s="6">
        <v>3</v>
      </c>
      <c r="B93" s="75" t="s">
        <v>75</v>
      </c>
      <c r="C93" s="9"/>
      <c r="D93" s="10"/>
      <c r="E93" s="77"/>
      <c r="F93" s="78">
        <v>570</v>
      </c>
      <c r="G93" s="13">
        <v>30</v>
      </c>
      <c r="H93" s="14"/>
      <c r="I93" s="80"/>
      <c r="J93" s="81">
        <f t="shared" si="6"/>
        <v>0</v>
      </c>
      <c r="K93" s="81">
        <f t="shared" si="7"/>
        <v>0</v>
      </c>
      <c r="L93" s="14">
        <f t="shared" si="8"/>
        <v>0</v>
      </c>
      <c r="M93" s="16"/>
    </row>
    <row r="94" spans="1:13">
      <c r="A94" s="6">
        <v>4</v>
      </c>
      <c r="B94" s="75" t="s">
        <v>76</v>
      </c>
      <c r="C94" s="9"/>
      <c r="D94" s="10"/>
      <c r="E94" s="77"/>
      <c r="F94" s="78">
        <v>85</v>
      </c>
      <c r="G94" s="13">
        <v>180</v>
      </c>
      <c r="H94" s="14"/>
      <c r="I94" s="80"/>
      <c r="J94" s="81">
        <f t="shared" si="6"/>
        <v>0</v>
      </c>
      <c r="K94" s="81">
        <f t="shared" si="7"/>
        <v>0</v>
      </c>
      <c r="L94" s="14">
        <f t="shared" si="8"/>
        <v>0</v>
      </c>
      <c r="M94" s="16"/>
    </row>
    <row r="95" spans="1:13">
      <c r="A95" s="6">
        <v>5</v>
      </c>
      <c r="B95" s="75" t="s">
        <v>77</v>
      </c>
      <c r="C95" s="9"/>
      <c r="D95" s="10"/>
      <c r="E95" s="77"/>
      <c r="F95" s="78">
        <v>250</v>
      </c>
      <c r="G95" s="13">
        <v>68</v>
      </c>
      <c r="H95" s="14"/>
      <c r="I95" s="80"/>
      <c r="J95" s="81">
        <f t="shared" si="6"/>
        <v>0</v>
      </c>
      <c r="K95" s="81">
        <f t="shared" si="7"/>
        <v>0</v>
      </c>
      <c r="L95" s="14">
        <f t="shared" si="8"/>
        <v>0</v>
      </c>
      <c r="M95" s="16"/>
    </row>
    <row r="96" spans="1:13">
      <c r="A96" s="6">
        <v>6</v>
      </c>
      <c r="B96" s="75" t="s">
        <v>78</v>
      </c>
      <c r="C96" s="9"/>
      <c r="D96" s="10"/>
      <c r="E96" s="77"/>
      <c r="F96" s="78">
        <v>280</v>
      </c>
      <c r="G96" s="13">
        <v>54</v>
      </c>
      <c r="H96" s="14"/>
      <c r="I96" s="80"/>
      <c r="J96" s="81">
        <f t="shared" si="6"/>
        <v>0</v>
      </c>
      <c r="K96" s="81">
        <f t="shared" si="7"/>
        <v>0</v>
      </c>
      <c r="L96" s="14">
        <f t="shared" si="8"/>
        <v>0</v>
      </c>
      <c r="M96" s="16"/>
    </row>
    <row r="97" spans="1:13">
      <c r="A97" s="6">
        <v>7</v>
      </c>
      <c r="B97" s="7" t="s">
        <v>79</v>
      </c>
      <c r="C97" s="9"/>
      <c r="D97" s="10"/>
      <c r="E97" s="77"/>
      <c r="F97" s="78">
        <v>250</v>
      </c>
      <c r="G97" s="13">
        <v>60</v>
      </c>
      <c r="H97" s="14"/>
      <c r="I97" s="80"/>
      <c r="J97" s="81">
        <f t="shared" si="6"/>
        <v>0</v>
      </c>
      <c r="K97" s="81">
        <f t="shared" si="7"/>
        <v>0</v>
      </c>
      <c r="L97" s="14">
        <f t="shared" si="8"/>
        <v>0</v>
      </c>
      <c r="M97" s="16"/>
    </row>
    <row r="98" spans="1:13">
      <c r="A98" s="6">
        <v>8</v>
      </c>
      <c r="B98" s="110" t="s">
        <v>121</v>
      </c>
      <c r="C98" s="9"/>
      <c r="D98" s="10"/>
      <c r="E98" s="77"/>
      <c r="F98" s="78">
        <v>250</v>
      </c>
      <c r="G98" s="13">
        <v>1</v>
      </c>
      <c r="H98" s="14"/>
      <c r="I98" s="80"/>
      <c r="J98" s="81">
        <f t="shared" si="6"/>
        <v>0</v>
      </c>
      <c r="K98" s="81">
        <f t="shared" si="7"/>
        <v>0</v>
      </c>
      <c r="L98" s="14">
        <f t="shared" si="8"/>
        <v>0</v>
      </c>
      <c r="M98" s="16"/>
    </row>
    <row r="99" spans="1:13">
      <c r="A99" s="6">
        <v>9</v>
      </c>
      <c r="B99" s="75" t="s">
        <v>94</v>
      </c>
      <c r="C99" s="8"/>
      <c r="D99" s="10"/>
      <c r="E99" s="75"/>
      <c r="F99" s="12">
        <v>250</v>
      </c>
      <c r="G99" s="13">
        <v>60</v>
      </c>
      <c r="H99" s="14"/>
      <c r="I99" s="15"/>
      <c r="J99" s="81">
        <f t="shared" si="6"/>
        <v>0</v>
      </c>
      <c r="K99" s="81">
        <f t="shared" si="7"/>
        <v>0</v>
      </c>
      <c r="L99" s="14">
        <f t="shared" si="8"/>
        <v>0</v>
      </c>
      <c r="M99" s="16"/>
    </row>
    <row r="100" spans="1:13">
      <c r="A100" s="6">
        <v>10</v>
      </c>
      <c r="B100" s="111" t="s">
        <v>123</v>
      </c>
      <c r="C100" s="8"/>
      <c r="D100" s="10"/>
      <c r="E100" s="75"/>
      <c r="F100" s="12">
        <v>250</v>
      </c>
      <c r="G100" s="13">
        <v>1</v>
      </c>
      <c r="H100" s="14"/>
      <c r="I100" s="15"/>
      <c r="J100" s="81">
        <f t="shared" si="6"/>
        <v>0</v>
      </c>
      <c r="K100" s="81">
        <f t="shared" si="7"/>
        <v>0</v>
      </c>
      <c r="L100" s="14">
        <f t="shared" si="8"/>
        <v>0</v>
      </c>
      <c r="M100" s="16"/>
    </row>
    <row r="101" spans="1:13">
      <c r="A101" s="6">
        <v>11</v>
      </c>
      <c r="B101" s="7" t="s">
        <v>95</v>
      </c>
      <c r="C101" s="9"/>
      <c r="D101" s="10"/>
      <c r="E101" s="77"/>
      <c r="F101" s="78">
        <v>10</v>
      </c>
      <c r="G101" s="13">
        <v>15</v>
      </c>
      <c r="H101" s="14"/>
      <c r="I101" s="80"/>
      <c r="J101" s="81">
        <f t="shared" si="6"/>
        <v>0</v>
      </c>
      <c r="K101" s="81">
        <f t="shared" si="7"/>
        <v>0</v>
      </c>
      <c r="L101" s="14">
        <f t="shared" si="8"/>
        <v>0</v>
      </c>
      <c r="M101" s="16"/>
    </row>
    <row r="102" spans="1:13">
      <c r="A102" s="6">
        <v>12</v>
      </c>
      <c r="B102" s="7" t="s">
        <v>124</v>
      </c>
      <c r="C102" s="9"/>
      <c r="D102" s="10"/>
      <c r="E102" s="77"/>
      <c r="F102" s="78">
        <v>250</v>
      </c>
      <c r="G102" s="13">
        <v>1</v>
      </c>
      <c r="H102" s="14"/>
      <c r="I102" s="80"/>
      <c r="J102" s="81">
        <f t="shared" si="6"/>
        <v>0</v>
      </c>
      <c r="K102" s="81">
        <f t="shared" si="7"/>
        <v>0</v>
      </c>
      <c r="L102" s="14">
        <f t="shared" si="8"/>
        <v>0</v>
      </c>
      <c r="M102" s="16"/>
    </row>
    <row r="103" spans="1:13">
      <c r="A103" s="6">
        <v>13</v>
      </c>
      <c r="B103" s="112" t="s">
        <v>96</v>
      </c>
      <c r="C103" s="9"/>
      <c r="D103" s="10"/>
      <c r="E103" s="77"/>
      <c r="F103" s="78">
        <v>250</v>
      </c>
      <c r="G103" s="13">
        <v>5</v>
      </c>
      <c r="H103" s="14"/>
      <c r="I103" s="80"/>
      <c r="J103" s="81">
        <f t="shared" si="6"/>
        <v>0</v>
      </c>
      <c r="K103" s="81">
        <f t="shared" si="7"/>
        <v>0</v>
      </c>
      <c r="L103" s="14">
        <f t="shared" si="8"/>
        <v>0</v>
      </c>
      <c r="M103" s="16"/>
    </row>
    <row r="104" spans="1:13">
      <c r="A104" s="6">
        <v>14</v>
      </c>
      <c r="B104" s="113" t="s">
        <v>126</v>
      </c>
      <c r="C104" s="114"/>
      <c r="D104" s="10"/>
      <c r="E104" s="77"/>
      <c r="F104" s="78">
        <v>250</v>
      </c>
      <c r="G104" s="13">
        <v>1</v>
      </c>
      <c r="H104" s="14"/>
      <c r="I104" s="80"/>
      <c r="J104" s="81">
        <f t="shared" si="6"/>
        <v>0</v>
      </c>
      <c r="K104" s="81">
        <f t="shared" si="7"/>
        <v>0</v>
      </c>
      <c r="L104" s="14">
        <f t="shared" si="8"/>
        <v>0</v>
      </c>
      <c r="M104" s="16"/>
    </row>
    <row r="105" spans="1:13">
      <c r="A105" s="6">
        <v>15</v>
      </c>
      <c r="B105" s="110" t="s">
        <v>125</v>
      </c>
      <c r="C105" s="9"/>
      <c r="D105" s="10"/>
      <c r="E105" s="77"/>
      <c r="F105" s="78">
        <v>750</v>
      </c>
      <c r="G105" s="13">
        <v>1</v>
      </c>
      <c r="H105" s="14"/>
      <c r="I105" s="80"/>
      <c r="J105" s="81">
        <f t="shared" si="6"/>
        <v>0</v>
      </c>
      <c r="K105" s="81">
        <f t="shared" si="7"/>
        <v>0</v>
      </c>
      <c r="L105" s="14">
        <f t="shared" si="8"/>
        <v>0</v>
      </c>
      <c r="M105" s="16"/>
    </row>
    <row r="106" spans="1:13">
      <c r="A106" s="6">
        <v>16</v>
      </c>
      <c r="B106" s="7" t="s">
        <v>97</v>
      </c>
      <c r="C106" s="9"/>
      <c r="D106" s="10"/>
      <c r="E106" s="77"/>
      <c r="F106" s="78">
        <v>250</v>
      </c>
      <c r="G106" s="13">
        <v>3</v>
      </c>
      <c r="H106" s="14"/>
      <c r="I106" s="80"/>
      <c r="J106" s="81">
        <f t="shared" si="6"/>
        <v>0</v>
      </c>
      <c r="K106" s="81">
        <f t="shared" si="7"/>
        <v>0</v>
      </c>
      <c r="L106" s="14">
        <f t="shared" si="8"/>
        <v>0</v>
      </c>
      <c r="M106" s="16"/>
    </row>
    <row r="107" spans="1:13">
      <c r="A107" s="6">
        <v>17</v>
      </c>
      <c r="B107" s="7" t="s">
        <v>98</v>
      </c>
      <c r="C107" s="9"/>
      <c r="D107" s="10"/>
      <c r="E107" s="77"/>
      <c r="F107" s="78">
        <v>250</v>
      </c>
      <c r="G107" s="13">
        <v>3</v>
      </c>
      <c r="H107" s="14"/>
      <c r="I107" s="80"/>
      <c r="J107" s="81">
        <f t="shared" si="6"/>
        <v>0</v>
      </c>
      <c r="K107" s="81">
        <f t="shared" si="7"/>
        <v>0</v>
      </c>
      <c r="L107" s="14">
        <f t="shared" si="8"/>
        <v>0</v>
      </c>
      <c r="M107" s="16"/>
    </row>
    <row r="108" spans="1:13">
      <c r="A108" s="115"/>
      <c r="B108" s="116"/>
      <c r="C108" s="116"/>
      <c r="D108" s="117"/>
      <c r="E108" s="117"/>
      <c r="F108" s="117"/>
      <c r="G108" s="117"/>
      <c r="H108" s="117"/>
      <c r="I108" s="117"/>
      <c r="J108" s="118" t="s">
        <v>80</v>
      </c>
      <c r="K108" s="119">
        <f>SUM(K4:K107)</f>
        <v>0</v>
      </c>
      <c r="L108" s="120">
        <f>SUM(L4:L107)</f>
        <v>0</v>
      </c>
      <c r="M108" s="121"/>
    </row>
    <row r="109" spans="1:13">
      <c r="A109" s="1"/>
      <c r="B109" s="2"/>
      <c r="C109" s="4"/>
      <c r="D109" s="4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>
      <c r="A110" s="164" t="s">
        <v>117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</row>
    <row r="111" spans="1:13" ht="7.5" customHeigh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</row>
    <row r="112" spans="1:13" ht="18">
      <c r="A112" s="1"/>
      <c r="B112" s="3"/>
      <c r="C112" s="5"/>
      <c r="D112" s="5"/>
      <c r="E112" s="3"/>
      <c r="F112" s="3"/>
      <c r="G112" s="3"/>
      <c r="H112" s="2"/>
      <c r="I112" s="2"/>
      <c r="J112" s="2"/>
      <c r="K112" s="2"/>
      <c r="L112" s="2"/>
      <c r="M112" s="2"/>
    </row>
    <row r="113" spans="1:13">
      <c r="A113" s="162" t="s">
        <v>116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</row>
    <row r="114" spans="1:13" ht="27">
      <c r="A114" s="69" t="s">
        <v>0</v>
      </c>
      <c r="B114" s="69" t="s">
        <v>1</v>
      </c>
      <c r="C114" s="70" t="s">
        <v>2</v>
      </c>
      <c r="D114" s="70" t="s">
        <v>118</v>
      </c>
      <c r="E114" s="168" t="s">
        <v>174</v>
      </c>
      <c r="F114" s="169"/>
      <c r="G114" s="71"/>
      <c r="H114" s="71" t="s">
        <v>6</v>
      </c>
      <c r="I114" s="71" t="s">
        <v>7</v>
      </c>
      <c r="J114" s="71" t="s">
        <v>8</v>
      </c>
      <c r="K114" s="71" t="s">
        <v>9</v>
      </c>
      <c r="L114" s="71" t="s">
        <v>10</v>
      </c>
      <c r="M114" s="69" t="s">
        <v>11</v>
      </c>
    </row>
    <row r="115" spans="1:13" ht="51">
      <c r="A115" s="125">
        <v>1</v>
      </c>
      <c r="B115" s="126" t="s">
        <v>173</v>
      </c>
      <c r="C115" s="127"/>
      <c r="D115" s="103">
        <v>10</v>
      </c>
      <c r="E115" s="170" t="s">
        <v>160</v>
      </c>
      <c r="F115" s="171"/>
      <c r="G115" s="128"/>
      <c r="H115" s="144"/>
      <c r="I115" s="108"/>
      <c r="J115" s="129">
        <f>H115+I115*H115</f>
        <v>0</v>
      </c>
      <c r="K115" s="129">
        <f>D115*H115</f>
        <v>0</v>
      </c>
      <c r="L115" s="130">
        <f>D115*J115</f>
        <v>0</v>
      </c>
      <c r="M115" s="131"/>
    </row>
    <row r="116" spans="1:13" ht="51">
      <c r="A116" s="132">
        <v>2</v>
      </c>
      <c r="B116" s="133" t="s">
        <v>176</v>
      </c>
      <c r="C116" s="7"/>
      <c r="D116" s="10">
        <v>4</v>
      </c>
      <c r="E116" s="170" t="s">
        <v>160</v>
      </c>
      <c r="F116" s="171"/>
      <c r="G116" s="134"/>
      <c r="H116" s="145"/>
      <c r="I116" s="80"/>
      <c r="J116" s="129">
        <f t="shared" ref="J116:J124" si="9">H116+I116*H116</f>
        <v>0</v>
      </c>
      <c r="K116" s="129">
        <f t="shared" ref="K116:K124" si="10">D116*H116</f>
        <v>0</v>
      </c>
      <c r="L116" s="130">
        <f t="shared" ref="L116:L124" si="11">D116*J116</f>
        <v>0</v>
      </c>
      <c r="M116" s="135"/>
    </row>
    <row r="117" spans="1:13" ht="25.5">
      <c r="A117" s="125">
        <v>3</v>
      </c>
      <c r="B117" s="133" t="s">
        <v>175</v>
      </c>
      <c r="C117" s="7"/>
      <c r="D117" s="10">
        <v>20</v>
      </c>
      <c r="E117" s="172" t="s">
        <v>160</v>
      </c>
      <c r="F117" s="173"/>
      <c r="G117" s="13"/>
      <c r="H117" s="145"/>
      <c r="I117" s="80"/>
      <c r="J117" s="129">
        <f t="shared" si="9"/>
        <v>0</v>
      </c>
      <c r="K117" s="129">
        <f t="shared" si="10"/>
        <v>0</v>
      </c>
      <c r="L117" s="130">
        <f t="shared" si="11"/>
        <v>0</v>
      </c>
      <c r="M117" s="135"/>
    </row>
    <row r="118" spans="1:13" ht="25.5">
      <c r="A118" s="132">
        <v>4</v>
      </c>
      <c r="B118" s="122" t="s">
        <v>119</v>
      </c>
      <c r="C118" s="136"/>
      <c r="D118" s="123">
        <v>3</v>
      </c>
      <c r="E118" s="174" t="s">
        <v>160</v>
      </c>
      <c r="F118" s="175"/>
      <c r="G118" s="137"/>
      <c r="H118" s="146"/>
      <c r="I118" s="124"/>
      <c r="J118" s="129">
        <f t="shared" si="9"/>
        <v>0</v>
      </c>
      <c r="K118" s="129">
        <f t="shared" si="10"/>
        <v>0</v>
      </c>
      <c r="L118" s="130">
        <f t="shared" si="11"/>
        <v>0</v>
      </c>
      <c r="M118" s="138"/>
    </row>
    <row r="119" spans="1:13" ht="39.75" thickBot="1">
      <c r="A119" s="125">
        <v>5</v>
      </c>
      <c r="B119" s="139" t="s">
        <v>172</v>
      </c>
      <c r="C119" s="7"/>
      <c r="D119" s="10">
        <v>12</v>
      </c>
      <c r="E119" s="170" t="s">
        <v>160</v>
      </c>
      <c r="F119" s="171"/>
      <c r="G119" s="134"/>
      <c r="H119" s="145"/>
      <c r="I119" s="80"/>
      <c r="J119" s="129">
        <f t="shared" si="9"/>
        <v>0</v>
      </c>
      <c r="K119" s="129">
        <f t="shared" si="10"/>
        <v>0</v>
      </c>
      <c r="L119" s="130">
        <f t="shared" si="11"/>
        <v>0</v>
      </c>
      <c r="M119" s="135"/>
    </row>
    <row r="120" spans="1:13" ht="39" thickBot="1">
      <c r="A120" s="132">
        <v>6</v>
      </c>
      <c r="B120" s="140" t="s">
        <v>112</v>
      </c>
      <c r="C120" s="7"/>
      <c r="D120" s="10">
        <v>5</v>
      </c>
      <c r="E120" s="170" t="s">
        <v>141</v>
      </c>
      <c r="F120" s="171"/>
      <c r="G120" s="134"/>
      <c r="H120" s="145"/>
      <c r="I120" s="80"/>
      <c r="J120" s="129">
        <f t="shared" si="9"/>
        <v>0</v>
      </c>
      <c r="K120" s="129">
        <f t="shared" si="10"/>
        <v>0</v>
      </c>
      <c r="L120" s="130">
        <f t="shared" si="11"/>
        <v>0</v>
      </c>
      <c r="M120" s="135"/>
    </row>
    <row r="121" spans="1:13">
      <c r="A121" s="125">
        <v>7</v>
      </c>
      <c r="B121" s="141" t="s">
        <v>113</v>
      </c>
      <c r="C121" s="83"/>
      <c r="D121" s="10">
        <v>10</v>
      </c>
      <c r="E121" s="176" t="s">
        <v>160</v>
      </c>
      <c r="F121" s="177"/>
      <c r="G121" s="134"/>
      <c r="H121" s="147"/>
      <c r="I121" s="15"/>
      <c r="J121" s="129">
        <f t="shared" si="9"/>
        <v>0</v>
      </c>
      <c r="K121" s="129">
        <f t="shared" si="10"/>
        <v>0</v>
      </c>
      <c r="L121" s="130">
        <f t="shared" si="11"/>
        <v>0</v>
      </c>
      <c r="M121" s="135"/>
    </row>
    <row r="122" spans="1:13">
      <c r="A122" s="132">
        <v>8</v>
      </c>
      <c r="B122" s="133" t="s">
        <v>114</v>
      </c>
      <c r="C122" s="7"/>
      <c r="D122" s="10">
        <v>6</v>
      </c>
      <c r="E122" s="176" t="s">
        <v>160</v>
      </c>
      <c r="F122" s="177"/>
      <c r="G122" s="134"/>
      <c r="H122" s="145"/>
      <c r="I122" s="80"/>
      <c r="J122" s="129">
        <f t="shared" si="9"/>
        <v>0</v>
      </c>
      <c r="K122" s="129">
        <f t="shared" si="10"/>
        <v>0</v>
      </c>
      <c r="L122" s="130">
        <f t="shared" si="11"/>
        <v>0</v>
      </c>
      <c r="M122" s="135"/>
    </row>
    <row r="123" spans="1:13">
      <c r="A123" s="125">
        <v>9</v>
      </c>
      <c r="B123" s="142" t="s">
        <v>115</v>
      </c>
      <c r="C123" s="83"/>
      <c r="D123" s="10">
        <v>4</v>
      </c>
      <c r="E123" s="176" t="s">
        <v>160</v>
      </c>
      <c r="F123" s="177"/>
      <c r="G123" s="134"/>
      <c r="H123" s="147"/>
      <c r="I123" s="15"/>
      <c r="J123" s="129">
        <f t="shared" si="9"/>
        <v>0</v>
      </c>
      <c r="K123" s="129">
        <f t="shared" si="10"/>
        <v>0</v>
      </c>
      <c r="L123" s="130">
        <f t="shared" si="11"/>
        <v>0</v>
      </c>
      <c r="M123" s="135"/>
    </row>
    <row r="124" spans="1:13">
      <c r="A124" s="132">
        <v>10</v>
      </c>
      <c r="B124" s="133" t="s">
        <v>120</v>
      </c>
      <c r="C124" s="7"/>
      <c r="D124" s="10">
        <v>12</v>
      </c>
      <c r="E124" s="170" t="s">
        <v>160</v>
      </c>
      <c r="F124" s="171"/>
      <c r="G124" s="134"/>
      <c r="H124" s="145"/>
      <c r="I124" s="80"/>
      <c r="J124" s="129">
        <f t="shared" si="9"/>
        <v>0</v>
      </c>
      <c r="K124" s="129">
        <f t="shared" si="10"/>
        <v>0</v>
      </c>
      <c r="L124" s="130">
        <f t="shared" si="11"/>
        <v>0</v>
      </c>
      <c r="M124" s="135"/>
    </row>
    <row r="125" spans="1:13" ht="33.75" customHeight="1">
      <c r="A125" s="165" t="s">
        <v>80</v>
      </c>
      <c r="B125" s="166"/>
      <c r="C125" s="166"/>
      <c r="D125" s="166"/>
      <c r="E125" s="166"/>
      <c r="F125" s="166"/>
      <c r="G125" s="166"/>
      <c r="H125" s="166"/>
      <c r="I125" s="166"/>
      <c r="J125" s="167"/>
      <c r="K125" s="148">
        <f>SUM(K115:K124)</f>
        <v>0</v>
      </c>
      <c r="L125" s="148">
        <f>SUM(L115:L124)</f>
        <v>0</v>
      </c>
      <c r="M125" s="143"/>
    </row>
  </sheetData>
  <mergeCells count="15">
    <mergeCell ref="A3:M3"/>
    <mergeCell ref="A113:M113"/>
    <mergeCell ref="A110:M111"/>
    <mergeCell ref="A125:J125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37" zoomScale="60" zoomScaleNormal="100" zoomScalePageLayoutView="60" workbookViewId="0">
      <selection activeCell="A33" sqref="A33:M33"/>
    </sheetView>
  </sheetViews>
  <sheetFormatPr defaultRowHeight="16.5"/>
  <cols>
    <col min="1" max="1" width="5.7109375" style="67" customWidth="1"/>
    <col min="2" max="2" width="23.5703125" style="67" customWidth="1"/>
    <col min="3" max="3" width="9.140625" style="67"/>
    <col min="4" max="4" width="9.140625" style="68"/>
    <col min="5" max="5" width="9.5703125" style="68" bestFit="1" customWidth="1"/>
    <col min="6" max="10" width="9.140625" style="67"/>
    <col min="11" max="11" width="16.42578125" style="68" customWidth="1"/>
    <col min="12" max="12" width="16.7109375" style="68" customWidth="1"/>
    <col min="13" max="13" width="6" style="67" customWidth="1"/>
  </cols>
  <sheetData>
    <row r="1" spans="1:13" s="19" customFormat="1" ht="51">
      <c r="A1" s="17" t="s">
        <v>129</v>
      </c>
      <c r="B1" s="17" t="s">
        <v>130</v>
      </c>
      <c r="C1" s="17" t="s">
        <v>131</v>
      </c>
      <c r="D1" s="17" t="s">
        <v>132</v>
      </c>
      <c r="E1" s="18" t="s">
        <v>118</v>
      </c>
      <c r="F1" s="17" t="s">
        <v>133</v>
      </c>
      <c r="G1" s="18" t="s">
        <v>134</v>
      </c>
      <c r="H1" s="18" t="s">
        <v>135</v>
      </c>
      <c r="I1" s="18" t="s">
        <v>136</v>
      </c>
      <c r="J1" s="18" t="s">
        <v>137</v>
      </c>
      <c r="K1" s="18" t="s">
        <v>9</v>
      </c>
      <c r="L1" s="18" t="s">
        <v>138</v>
      </c>
      <c r="M1" s="17" t="s">
        <v>11</v>
      </c>
    </row>
    <row r="2" spans="1:13" s="19" customFormat="1" ht="12.75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</row>
    <row r="3" spans="1:13" s="21" customFormat="1" ht="12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spans="1:13" s="22" customFormat="1" ht="13.5" thickBot="1">
      <c r="A4" s="184" t="s">
        <v>139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3"/>
    </row>
    <row r="5" spans="1:13" s="21" customFormat="1" ht="66" customHeight="1" thickBot="1">
      <c r="A5" s="23">
        <v>1</v>
      </c>
      <c r="B5" s="24" t="s">
        <v>140</v>
      </c>
      <c r="C5" s="25"/>
      <c r="D5" s="25" t="s">
        <v>141</v>
      </c>
      <c r="E5" s="25">
        <v>2000</v>
      </c>
      <c r="F5" s="26"/>
      <c r="G5" s="25"/>
      <c r="H5" s="27"/>
      <c r="I5" s="28"/>
      <c r="J5" s="29">
        <f>H5+I5*H5</f>
        <v>0</v>
      </c>
      <c r="K5" s="30">
        <f>E5*H5</f>
        <v>0</v>
      </c>
      <c r="L5" s="31">
        <f>E5*J5</f>
        <v>0</v>
      </c>
      <c r="M5" s="32"/>
    </row>
    <row r="6" spans="1:13" s="21" customFormat="1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9"/>
    </row>
    <row r="7" spans="1:13" s="22" customFormat="1" ht="13.5" thickBot="1">
      <c r="A7" s="184" t="s">
        <v>142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1:13" s="21" customFormat="1" ht="69.75" customHeight="1" thickBot="1">
      <c r="A8" s="23">
        <v>1</v>
      </c>
      <c r="B8" s="24" t="s">
        <v>143</v>
      </c>
      <c r="C8" s="25"/>
      <c r="D8" s="25" t="s">
        <v>141</v>
      </c>
      <c r="E8" s="25">
        <v>2000</v>
      </c>
      <c r="F8" s="26"/>
      <c r="G8" s="25"/>
      <c r="H8" s="27"/>
      <c r="I8" s="28"/>
      <c r="J8" s="29">
        <f>H8+I8*H8</f>
        <v>0</v>
      </c>
      <c r="K8" s="30">
        <f>E8*H8</f>
        <v>0</v>
      </c>
      <c r="L8" s="31">
        <f>E8*J8</f>
        <v>0</v>
      </c>
      <c r="M8" s="32"/>
    </row>
    <row r="9" spans="1:13" s="21" customFormat="1" ht="12.7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1:13" s="22" customFormat="1" ht="13.5" thickBot="1">
      <c r="A10" s="184" t="s">
        <v>144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3"/>
    </row>
    <row r="11" spans="1:13" s="21" customFormat="1" ht="49.5" customHeight="1" thickBot="1">
      <c r="A11" s="23">
        <v>1</v>
      </c>
      <c r="B11" s="33" t="s">
        <v>145</v>
      </c>
      <c r="C11" s="25"/>
      <c r="D11" s="25" t="s">
        <v>141</v>
      </c>
      <c r="E11" s="25">
        <v>5000</v>
      </c>
      <c r="F11" s="26"/>
      <c r="G11" s="25"/>
      <c r="H11" s="27"/>
      <c r="I11" s="28"/>
      <c r="J11" s="29">
        <f>H11+I11*H11</f>
        <v>0</v>
      </c>
      <c r="K11" s="30">
        <f>E11*H11</f>
        <v>0</v>
      </c>
      <c r="L11" s="31">
        <f>E11*J11</f>
        <v>0</v>
      </c>
      <c r="M11" s="32"/>
    </row>
    <row r="12" spans="1:13" s="21" customFormat="1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</row>
    <row r="13" spans="1:13" s="22" customFormat="1" ht="13.5" thickBot="1">
      <c r="A13" s="184" t="s">
        <v>146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3"/>
    </row>
    <row r="14" spans="1:13" s="21" customFormat="1" ht="72.75" customHeight="1" thickBot="1">
      <c r="A14" s="23">
        <v>1</v>
      </c>
      <c r="B14" s="33" t="s">
        <v>147</v>
      </c>
      <c r="C14" s="25"/>
      <c r="D14" s="25" t="s">
        <v>141</v>
      </c>
      <c r="E14" s="25">
        <v>2000</v>
      </c>
      <c r="F14" s="26"/>
      <c r="G14" s="25"/>
      <c r="H14" s="27"/>
      <c r="I14" s="28"/>
      <c r="J14" s="29">
        <f>H14+I14*H14</f>
        <v>0</v>
      </c>
      <c r="K14" s="30">
        <f>E14*H14</f>
        <v>0</v>
      </c>
      <c r="L14" s="31">
        <f>E14*J14</f>
        <v>0</v>
      </c>
      <c r="M14" s="32"/>
    </row>
    <row r="15" spans="1:13" s="21" customFormat="1" ht="12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</row>
    <row r="16" spans="1:13" s="22" customFormat="1" ht="13.5" thickBot="1">
      <c r="A16" s="184" t="s">
        <v>148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</row>
    <row r="17" spans="1:13" s="21" customFormat="1" ht="81.75" customHeight="1" thickBot="1">
      <c r="A17" s="23">
        <v>1</v>
      </c>
      <c r="B17" s="33" t="s">
        <v>149</v>
      </c>
      <c r="C17" s="25"/>
      <c r="D17" s="25" t="s">
        <v>141</v>
      </c>
      <c r="E17" s="25">
        <v>2000</v>
      </c>
      <c r="F17" s="26"/>
      <c r="G17" s="25"/>
      <c r="H17" s="27"/>
      <c r="I17" s="28"/>
      <c r="J17" s="29">
        <f>H17+I17*H17</f>
        <v>0</v>
      </c>
      <c r="K17" s="30">
        <f>E17*H17</f>
        <v>0</v>
      </c>
      <c r="L17" s="31">
        <f>E17*J17</f>
        <v>0</v>
      </c>
      <c r="M17" s="32"/>
    </row>
    <row r="18" spans="1:13" s="21" customFormat="1" ht="12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</row>
    <row r="19" spans="1:13" s="22" customFormat="1" ht="13.5" thickBot="1">
      <c r="A19" s="184" t="s">
        <v>150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</row>
    <row r="20" spans="1:13" s="21" customFormat="1" ht="75.75" customHeight="1" thickBot="1">
      <c r="A20" s="23">
        <v>1</v>
      </c>
      <c r="B20" s="33" t="s">
        <v>151</v>
      </c>
      <c r="C20" s="25"/>
      <c r="D20" s="25" t="s">
        <v>141</v>
      </c>
      <c r="E20" s="25">
        <v>2000</v>
      </c>
      <c r="F20" s="26"/>
      <c r="G20" s="25"/>
      <c r="H20" s="27"/>
      <c r="I20" s="28"/>
      <c r="J20" s="29">
        <f>H20+I20*H20</f>
        <v>0</v>
      </c>
      <c r="K20" s="30">
        <f>E20*H20</f>
        <v>0</v>
      </c>
      <c r="L20" s="31">
        <f>E20*J20</f>
        <v>0</v>
      </c>
      <c r="M20" s="32"/>
    </row>
    <row r="21" spans="1:13" s="21" customFormat="1" ht="12.7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9"/>
    </row>
    <row r="22" spans="1:13" s="22" customFormat="1" ht="13.5" thickBot="1">
      <c r="A22" s="184" t="s">
        <v>152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21" customFormat="1" ht="78" customHeight="1" thickBot="1">
      <c r="A23" s="23">
        <v>1</v>
      </c>
      <c r="B23" s="33" t="s">
        <v>153</v>
      </c>
      <c r="C23" s="25"/>
      <c r="D23" s="25" t="s">
        <v>141</v>
      </c>
      <c r="E23" s="25">
        <v>1000</v>
      </c>
      <c r="F23" s="26"/>
      <c r="G23" s="25"/>
      <c r="H23" s="27"/>
      <c r="I23" s="28"/>
      <c r="J23" s="29">
        <f>H23+I23*H23</f>
        <v>0</v>
      </c>
      <c r="K23" s="30">
        <f>E23*H23</f>
        <v>0</v>
      </c>
      <c r="L23" s="31">
        <f>E23*J23</f>
        <v>0</v>
      </c>
      <c r="M23" s="32"/>
    </row>
    <row r="24" spans="1:13" s="21" customFormat="1" ht="12.75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90"/>
    </row>
    <row r="25" spans="1:13" s="22" customFormat="1" ht="13.5" thickBot="1">
      <c r="A25" s="184" t="s">
        <v>154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</row>
    <row r="26" spans="1:13" s="21" customFormat="1" ht="57.75" customHeight="1" thickBot="1">
      <c r="A26" s="23">
        <v>1</v>
      </c>
      <c r="B26" s="33" t="s">
        <v>155</v>
      </c>
      <c r="C26" s="25"/>
      <c r="D26" s="25" t="s">
        <v>141</v>
      </c>
      <c r="E26" s="25">
        <v>1000</v>
      </c>
      <c r="F26" s="26"/>
      <c r="G26" s="25"/>
      <c r="H26" s="27"/>
      <c r="I26" s="28"/>
      <c r="J26" s="29">
        <f>H26+I26*H26</f>
        <v>0</v>
      </c>
      <c r="K26" s="30">
        <f>E26*H26</f>
        <v>0</v>
      </c>
      <c r="L26" s="31">
        <f>E26*J26</f>
        <v>0</v>
      </c>
      <c r="M26" s="32"/>
    </row>
    <row r="27" spans="1:13" s="21" customFormat="1" ht="12.7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</row>
    <row r="28" spans="1:13" s="22" customFormat="1" ht="13.5" thickBot="1">
      <c r="A28" s="184" t="s">
        <v>156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/>
    </row>
    <row r="29" spans="1:13" s="21" customFormat="1" ht="70.5" customHeight="1" thickBot="1">
      <c r="A29" s="23">
        <v>1</v>
      </c>
      <c r="B29" s="33" t="s">
        <v>157</v>
      </c>
      <c r="C29" s="25"/>
      <c r="D29" s="25" t="s">
        <v>141</v>
      </c>
      <c r="E29" s="25">
        <v>500</v>
      </c>
      <c r="F29" s="26"/>
      <c r="G29" s="25"/>
      <c r="H29" s="27"/>
      <c r="I29" s="28"/>
      <c r="J29" s="29">
        <f>H29+I29*H29</f>
        <v>0</v>
      </c>
      <c r="K29" s="30">
        <f>E29*H29</f>
        <v>0</v>
      </c>
      <c r="L29" s="31">
        <f>E29*J29</f>
        <v>0</v>
      </c>
      <c r="M29" s="32"/>
    </row>
    <row r="30" spans="1:13" s="21" customFormat="1" ht="12.7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9"/>
    </row>
    <row r="31" spans="1:13" s="22" customFormat="1" ht="13.5" thickBot="1">
      <c r="A31" s="184" t="s">
        <v>158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3"/>
    </row>
    <row r="32" spans="1:13" s="21" customFormat="1" ht="39.75" customHeight="1" thickBot="1">
      <c r="A32" s="23">
        <v>1</v>
      </c>
      <c r="B32" s="33" t="s">
        <v>159</v>
      </c>
      <c r="C32" s="25"/>
      <c r="D32" s="25" t="s">
        <v>160</v>
      </c>
      <c r="E32" s="25">
        <v>12</v>
      </c>
      <c r="F32" s="26"/>
      <c r="G32" s="25"/>
      <c r="H32" s="27"/>
      <c r="I32" s="28"/>
      <c r="J32" s="29">
        <f>H32+I32*H32</f>
        <v>0</v>
      </c>
      <c r="K32" s="30">
        <f>E32*H32</f>
        <v>0</v>
      </c>
      <c r="L32" s="31">
        <f>E32*J32</f>
        <v>0</v>
      </c>
      <c r="M32" s="32"/>
    </row>
    <row r="33" spans="1:13" s="21" customFormat="1" ht="12.7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9"/>
    </row>
    <row r="34" spans="1:13" s="22" customFormat="1" ht="15" customHeight="1">
      <c r="A34" s="185" t="s">
        <v>161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7"/>
    </row>
    <row r="35" spans="1:13" s="21" customFormat="1" ht="95.25" customHeight="1">
      <c r="A35" s="34">
        <v>1</v>
      </c>
      <c r="B35" s="35" t="s">
        <v>162</v>
      </c>
      <c r="C35" s="36"/>
      <c r="D35" s="37" t="s">
        <v>163</v>
      </c>
      <c r="E35" s="38">
        <v>1200</v>
      </c>
      <c r="F35" s="39"/>
      <c r="G35" s="40"/>
      <c r="H35" s="41"/>
      <c r="I35" s="42"/>
      <c r="J35" s="43">
        <f>H35+I35*H35</f>
        <v>0</v>
      </c>
      <c r="K35" s="44">
        <f>E35*H35</f>
        <v>0</v>
      </c>
      <c r="L35" s="45">
        <f>E35*J35</f>
        <v>0</v>
      </c>
      <c r="M35" s="46"/>
    </row>
    <row r="36" spans="1:13" s="21" customFormat="1" ht="134.25" customHeight="1" thickBot="1">
      <c r="A36" s="34">
        <v>2</v>
      </c>
      <c r="B36" s="47" t="s">
        <v>164</v>
      </c>
      <c r="C36" s="36"/>
      <c r="D36" s="37" t="s">
        <v>163</v>
      </c>
      <c r="E36" s="38">
        <v>200</v>
      </c>
      <c r="F36" s="39"/>
      <c r="G36" s="40"/>
      <c r="H36" s="41"/>
      <c r="I36" s="42"/>
      <c r="J36" s="43">
        <f>H36+I36*H36</f>
        <v>0</v>
      </c>
      <c r="K36" s="44">
        <f>E36*H36</f>
        <v>0</v>
      </c>
      <c r="L36" s="45">
        <f>E36*J36</f>
        <v>0</v>
      </c>
      <c r="M36" s="46"/>
    </row>
    <row r="37" spans="1:13" s="21" customFormat="1" ht="13.5" thickBot="1">
      <c r="A37" s="48"/>
      <c r="B37" s="49" t="s">
        <v>165</v>
      </c>
      <c r="C37" s="50"/>
      <c r="D37" s="51"/>
      <c r="E37" s="51"/>
      <c r="F37" s="52"/>
      <c r="G37" s="53"/>
      <c r="H37" s="54"/>
      <c r="I37" s="55"/>
      <c r="J37" s="56"/>
      <c r="K37" s="57">
        <f>SUM(K35:K36)</f>
        <v>0</v>
      </c>
      <c r="L37" s="58">
        <f>SUM(L35:L36)</f>
        <v>0</v>
      </c>
      <c r="M37" s="59"/>
    </row>
    <row r="38" spans="1:13" s="21" customFormat="1" ht="12.7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</row>
    <row r="39" spans="1:13" s="22" customFormat="1" ht="13.5" thickBot="1">
      <c r="A39" s="180" t="s">
        <v>166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2"/>
      <c r="L39" s="182"/>
      <c r="M39" s="183"/>
    </row>
    <row r="40" spans="1:13" s="21" customFormat="1" ht="69" customHeight="1" thickBot="1">
      <c r="A40" s="34">
        <v>1</v>
      </c>
      <c r="B40" s="35" t="s">
        <v>167</v>
      </c>
      <c r="C40" s="36"/>
      <c r="D40" s="60" t="s">
        <v>160</v>
      </c>
      <c r="E40" s="61">
        <v>1700</v>
      </c>
      <c r="F40" s="62"/>
      <c r="G40" s="37"/>
      <c r="H40" s="63"/>
      <c r="I40" s="64"/>
      <c r="J40" s="43">
        <f>H40*1.23</f>
        <v>0</v>
      </c>
      <c r="K40" s="65">
        <f>E40*H40</f>
        <v>0</v>
      </c>
      <c r="L40" s="58">
        <f>E40*J40</f>
        <v>0</v>
      </c>
      <c r="M40" s="46"/>
    </row>
    <row r="41" spans="1:13" s="21" customFormat="1" ht="12.7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</row>
    <row r="42" spans="1:13" s="22" customFormat="1" ht="13.5" thickBot="1">
      <c r="A42" s="180" t="s">
        <v>168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2"/>
      <c r="L42" s="182"/>
      <c r="M42" s="183"/>
    </row>
    <row r="43" spans="1:13" s="21" customFormat="1" ht="41.25" customHeight="1" thickBot="1">
      <c r="A43" s="34">
        <v>1</v>
      </c>
      <c r="B43" s="66" t="s">
        <v>171</v>
      </c>
      <c r="C43" s="36"/>
      <c r="D43" s="60" t="s">
        <v>141</v>
      </c>
      <c r="E43" s="61">
        <v>1000</v>
      </c>
      <c r="F43" s="62"/>
      <c r="G43" s="37"/>
      <c r="H43" s="63"/>
      <c r="I43" s="64"/>
      <c r="J43" s="43">
        <f>H43*1.23</f>
        <v>0</v>
      </c>
      <c r="K43" s="65">
        <f>E43*H43</f>
        <v>0</v>
      </c>
      <c r="L43" s="58">
        <f>E43*J43</f>
        <v>0</v>
      </c>
      <c r="M43" s="46"/>
    </row>
    <row r="44" spans="1:13" s="21" customFormat="1" ht="12.7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</row>
    <row r="45" spans="1:13" s="22" customFormat="1" ht="13.5" thickBot="1">
      <c r="A45" s="180" t="s">
        <v>169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2"/>
      <c r="L45" s="182"/>
      <c r="M45" s="183"/>
    </row>
    <row r="46" spans="1:13" s="21" customFormat="1" ht="34.5" customHeight="1" thickBot="1">
      <c r="A46" s="34">
        <v>1</v>
      </c>
      <c r="B46" s="66" t="s">
        <v>170</v>
      </c>
      <c r="C46" s="36"/>
      <c r="D46" s="60" t="s">
        <v>160</v>
      </c>
      <c r="E46" s="61">
        <v>10</v>
      </c>
      <c r="F46" s="62"/>
      <c r="G46" s="37"/>
      <c r="H46" s="63"/>
      <c r="I46" s="64"/>
      <c r="J46" s="43">
        <f>H46*1.23</f>
        <v>0</v>
      </c>
      <c r="K46" s="65">
        <f>E46*H46</f>
        <v>0</v>
      </c>
      <c r="L46" s="57">
        <f>E46*J46</f>
        <v>0</v>
      </c>
      <c r="M46" s="46"/>
    </row>
  </sheetData>
  <mergeCells count="28">
    <mergeCell ref="A10:M10"/>
    <mergeCell ref="A3:M3"/>
    <mergeCell ref="A4:M4"/>
    <mergeCell ref="A6:M6"/>
    <mergeCell ref="A7:M7"/>
    <mergeCell ref="A9:M9"/>
    <mergeCell ref="A28:M28"/>
    <mergeCell ref="A12:M12"/>
    <mergeCell ref="A13:M13"/>
    <mergeCell ref="A15:M15"/>
    <mergeCell ref="A16:M16"/>
    <mergeCell ref="A18:M18"/>
    <mergeCell ref="A19:M19"/>
    <mergeCell ref="A21:M21"/>
    <mergeCell ref="A22:M22"/>
    <mergeCell ref="A24:M24"/>
    <mergeCell ref="A25:M25"/>
    <mergeCell ref="A27:M27"/>
    <mergeCell ref="A41:M41"/>
    <mergeCell ref="A42:M42"/>
    <mergeCell ref="A44:M44"/>
    <mergeCell ref="A45:M45"/>
    <mergeCell ref="A30:M30"/>
    <mergeCell ref="A31:M31"/>
    <mergeCell ref="A33:M33"/>
    <mergeCell ref="A34:M34"/>
    <mergeCell ref="A38:M38"/>
    <mergeCell ref="A39:M39"/>
  </mergeCells>
  <pageMargins left="0.7" right="0.7" top="0.75" bottom="0.75" header="0.3" footer="0.3"/>
  <pageSetup paperSize="9" scale="92" orientation="landscape" r:id="rId1"/>
  <headerFooter>
    <oddHeader>&amp;C&amp;"Arial Narrow,Normalny"Formularz cenowy&amp;R&amp;"Arial Narrow,Normalny"Załącznik nr 8</oddHead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Normal="100" workbookViewId="0">
      <selection activeCell="C7" sqref="C7"/>
    </sheetView>
  </sheetViews>
  <sheetFormatPr defaultRowHeight="15"/>
  <cols>
    <col min="1" max="1" width="6" customWidth="1"/>
    <col min="2" max="2" width="13.7109375" customWidth="1"/>
    <col min="3" max="3" width="14.28515625" customWidth="1"/>
    <col min="4" max="4" width="11.140625" customWidth="1"/>
    <col min="7" max="7" width="12.42578125" customWidth="1"/>
    <col min="9" max="9" width="13.140625" customWidth="1"/>
    <col min="10" max="10" width="15.5703125" customWidth="1"/>
    <col min="11" max="11" width="18.28515625" customWidth="1"/>
  </cols>
  <sheetData>
    <row r="1" spans="1:12" ht="38.25">
      <c r="A1" s="151" t="s">
        <v>0</v>
      </c>
      <c r="B1" s="151" t="s">
        <v>1</v>
      </c>
      <c r="C1" s="84" t="s">
        <v>2</v>
      </c>
      <c r="D1" s="152" t="s">
        <v>3</v>
      </c>
      <c r="E1" s="152" t="s">
        <v>4</v>
      </c>
      <c r="F1" s="152" t="s">
        <v>5</v>
      </c>
      <c r="G1" s="152" t="s">
        <v>6</v>
      </c>
      <c r="H1" s="152" t="s">
        <v>7</v>
      </c>
      <c r="I1" s="152" t="s">
        <v>8</v>
      </c>
      <c r="J1" s="152" t="s">
        <v>9</v>
      </c>
      <c r="K1" s="152" t="s">
        <v>10</v>
      </c>
      <c r="L1" s="151" t="s">
        <v>11</v>
      </c>
    </row>
    <row r="2" spans="1:12">
      <c r="A2" s="95">
        <v>1</v>
      </c>
      <c r="B2" s="95">
        <v>2</v>
      </c>
      <c r="C2" s="84">
        <v>3</v>
      </c>
      <c r="D2" s="95">
        <v>4</v>
      </c>
      <c r="E2" s="95">
        <v>5</v>
      </c>
      <c r="F2" s="84">
        <v>6</v>
      </c>
      <c r="G2" s="95">
        <v>7</v>
      </c>
      <c r="H2" s="95">
        <v>8</v>
      </c>
      <c r="I2" s="84">
        <v>9</v>
      </c>
      <c r="J2" s="95">
        <v>10</v>
      </c>
      <c r="K2" s="95">
        <v>11</v>
      </c>
      <c r="L2" s="84">
        <v>12</v>
      </c>
    </row>
    <row r="3" spans="1:12">
      <c r="A3" s="193" t="s">
        <v>177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</row>
    <row r="4" spans="1:12">
      <c r="A4" s="74">
        <v>1</v>
      </c>
      <c r="B4" s="75" t="s">
        <v>178</v>
      </c>
      <c r="C4" s="9"/>
      <c r="D4" s="11"/>
      <c r="E4" s="12">
        <v>70</v>
      </c>
      <c r="F4" s="13">
        <v>2</v>
      </c>
      <c r="G4" s="14"/>
      <c r="H4" s="15"/>
      <c r="I4" s="14">
        <f>G4+H4*G4</f>
        <v>0</v>
      </c>
      <c r="J4" s="14">
        <f>F4*G4</f>
        <v>0</v>
      </c>
      <c r="K4" s="14">
        <f>F4*I4</f>
        <v>0</v>
      </c>
      <c r="L4" s="82"/>
    </row>
    <row r="5" spans="1:12">
      <c r="A5" s="74">
        <v>2</v>
      </c>
      <c r="B5" s="75" t="s">
        <v>179</v>
      </c>
      <c r="C5" s="9"/>
      <c r="D5" s="11"/>
      <c r="E5" s="12">
        <v>70</v>
      </c>
      <c r="F5" s="13">
        <v>3</v>
      </c>
      <c r="G5" s="14"/>
      <c r="H5" s="153"/>
      <c r="I5" s="14">
        <f t="shared" ref="I5:I10" si="0">G5+H5*G5</f>
        <v>0</v>
      </c>
      <c r="J5" s="14">
        <f t="shared" ref="J5:J10" si="1">F5*G5</f>
        <v>0</v>
      </c>
      <c r="K5" s="14">
        <f t="shared" ref="K5:K10" si="2">F5*I5</f>
        <v>0</v>
      </c>
      <c r="L5" s="82"/>
    </row>
    <row r="6" spans="1:12">
      <c r="A6" s="74">
        <v>3</v>
      </c>
      <c r="B6" s="75" t="s">
        <v>180</v>
      </c>
      <c r="C6" s="9"/>
      <c r="D6" s="11"/>
      <c r="E6" s="12">
        <v>70</v>
      </c>
      <c r="F6" s="13">
        <v>2</v>
      </c>
      <c r="G6" s="14"/>
      <c r="H6" s="15"/>
      <c r="I6" s="14">
        <f t="shared" si="0"/>
        <v>0</v>
      </c>
      <c r="J6" s="14">
        <f t="shared" si="1"/>
        <v>0</v>
      </c>
      <c r="K6" s="14">
        <f t="shared" si="2"/>
        <v>0</v>
      </c>
      <c r="L6" s="82"/>
    </row>
    <row r="7" spans="1:12">
      <c r="A7" s="74">
        <v>4</v>
      </c>
      <c r="B7" s="89" t="s">
        <v>181</v>
      </c>
      <c r="C7" s="9"/>
      <c r="D7" s="154"/>
      <c r="E7" s="12">
        <v>70</v>
      </c>
      <c r="F7" s="13">
        <v>2</v>
      </c>
      <c r="G7" s="91"/>
      <c r="H7" s="155"/>
      <c r="I7" s="14">
        <f t="shared" si="0"/>
        <v>0</v>
      </c>
      <c r="J7" s="14">
        <f t="shared" si="1"/>
        <v>0</v>
      </c>
      <c r="K7" s="14">
        <f t="shared" si="2"/>
        <v>0</v>
      </c>
      <c r="L7" s="93"/>
    </row>
    <row r="8" spans="1:12">
      <c r="A8" s="74">
        <v>5</v>
      </c>
      <c r="B8" s="89" t="s">
        <v>182</v>
      </c>
      <c r="C8" s="9"/>
      <c r="D8" s="154"/>
      <c r="E8" s="12">
        <v>120</v>
      </c>
      <c r="F8" s="13">
        <v>1</v>
      </c>
      <c r="G8" s="91"/>
      <c r="H8" s="155"/>
      <c r="I8" s="14">
        <f t="shared" si="0"/>
        <v>0</v>
      </c>
      <c r="J8" s="14">
        <f t="shared" si="1"/>
        <v>0</v>
      </c>
      <c r="K8" s="14">
        <f t="shared" si="2"/>
        <v>0</v>
      </c>
      <c r="L8" s="93"/>
    </row>
    <row r="9" spans="1:12">
      <c r="A9" s="74">
        <v>6</v>
      </c>
      <c r="B9" s="89" t="s">
        <v>183</v>
      </c>
      <c r="C9" s="9"/>
      <c r="D9" s="154"/>
      <c r="E9" s="12">
        <v>70</v>
      </c>
      <c r="F9" s="13">
        <v>2</v>
      </c>
      <c r="G9" s="91"/>
      <c r="H9" s="155"/>
      <c r="I9" s="14">
        <f t="shared" si="0"/>
        <v>0</v>
      </c>
      <c r="J9" s="14">
        <f t="shared" si="1"/>
        <v>0</v>
      </c>
      <c r="K9" s="14">
        <f t="shared" si="2"/>
        <v>0</v>
      </c>
      <c r="L9" s="93"/>
    </row>
    <row r="10" spans="1:12">
      <c r="A10" s="74">
        <v>7</v>
      </c>
      <c r="B10" s="89" t="s">
        <v>184</v>
      </c>
      <c r="C10" s="9"/>
      <c r="D10" s="154"/>
      <c r="E10" s="12">
        <v>70</v>
      </c>
      <c r="F10" s="13">
        <v>2</v>
      </c>
      <c r="G10" s="91"/>
      <c r="H10" s="155"/>
      <c r="I10" s="14">
        <f t="shared" si="0"/>
        <v>0</v>
      </c>
      <c r="J10" s="14">
        <f t="shared" si="1"/>
        <v>0</v>
      </c>
      <c r="K10" s="14">
        <f t="shared" si="2"/>
        <v>0</v>
      </c>
      <c r="L10" s="93"/>
    </row>
    <row r="11" spans="1:12">
      <c r="A11" s="115"/>
      <c r="B11" s="116"/>
      <c r="C11" s="116"/>
      <c r="D11" s="117"/>
      <c r="E11" s="117"/>
      <c r="F11" s="117"/>
      <c r="G11" s="117"/>
      <c r="H11" s="117"/>
      <c r="I11" s="118" t="s">
        <v>80</v>
      </c>
      <c r="J11" s="156">
        <f>SUM(J4:J10)</f>
        <v>0</v>
      </c>
      <c r="K11" s="157">
        <f>SUM(K4:K10)</f>
        <v>0</v>
      </c>
      <c r="L11" s="158"/>
    </row>
    <row r="12" spans="1:12">
      <c r="A12" s="1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</row>
    <row r="13" spans="1:12" ht="15" customHeight="1">
      <c r="A13" s="1"/>
      <c r="B13" s="202" t="s">
        <v>117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"/>
    </row>
    <row r="14" spans="1:12" ht="24.75" customHeight="1" thickBot="1">
      <c r="A14" s="1"/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"/>
    </row>
    <row r="15" spans="1:12">
      <c r="A15" s="1"/>
      <c r="B15" s="196"/>
      <c r="C15" s="197"/>
      <c r="D15" s="197"/>
      <c r="E15" s="197"/>
      <c r="F15" s="198"/>
      <c r="G15" s="2"/>
      <c r="H15" s="2"/>
      <c r="I15" s="2"/>
      <c r="J15" s="149"/>
      <c r="K15" s="2"/>
      <c r="L15" s="2"/>
    </row>
    <row r="16" spans="1:12" ht="15.75" thickBot="1">
      <c r="A16" s="1"/>
      <c r="B16" s="199"/>
      <c r="C16" s="200"/>
      <c r="D16" s="200"/>
      <c r="E16" s="200"/>
      <c r="F16" s="201"/>
      <c r="G16" s="2"/>
      <c r="H16" s="2"/>
      <c r="I16" s="2"/>
      <c r="J16" s="150"/>
      <c r="K16" s="2"/>
      <c r="L16" s="2"/>
    </row>
  </sheetData>
  <mergeCells count="3">
    <mergeCell ref="A3:L3"/>
    <mergeCell ref="B15:F16"/>
    <mergeCell ref="B13:K14"/>
  </mergeCells>
  <pageMargins left="0.7" right="0.7" top="0.75" bottom="0.75" header="0.3" footer="0.3"/>
  <pageSetup paperSize="9" scale="90" orientation="landscape" r:id="rId1"/>
  <headerFooter>
    <oddHeader>&amp;R&amp;"Arial Narrow,Normalny"Załącznik nr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1-2</vt:lpstr>
      <vt:lpstr>Zadania 3-16</vt:lpstr>
      <vt:lpstr>zadanie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Budzynski, Tomasz {DEEP~Warsaw Dia}</dc:creator>
  <cp:lastModifiedBy>user</cp:lastModifiedBy>
  <cp:lastPrinted>2022-10-10T09:38:52Z</cp:lastPrinted>
  <dcterms:created xsi:type="dcterms:W3CDTF">2018-09-14T07:42:31Z</dcterms:created>
  <dcterms:modified xsi:type="dcterms:W3CDTF">2022-11-23T12:11:09Z</dcterms:modified>
</cp:coreProperties>
</file>