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32760" yWindow="32760" windowWidth="17250" windowHeight="5040"/>
  </bookViews>
  <sheets>
    <sheet name="Arkusz1" sheetId="1" r:id="rId1"/>
    <sheet name="Arkusz2" sheetId="2" r:id="rId2"/>
    <sheet name="Arkusz3" sheetId="3" r:id="rId3"/>
  </sheets>
  <calcPr calcId="144525"/>
</workbook>
</file>

<file path=xl/calcChain.xml><?xml version="1.0" encoding="utf-8"?>
<calcChain xmlns="http://schemas.openxmlformats.org/spreadsheetml/2006/main">
  <c r="J76" i="1" l="1"/>
  <c r="K76" i="1"/>
  <c r="L76" i="1"/>
  <c r="J87" i="1"/>
  <c r="J35" i="1"/>
  <c r="J36" i="1"/>
  <c r="J37" i="1"/>
  <c r="K14" i="1"/>
  <c r="K13" i="1"/>
  <c r="K12" i="1"/>
  <c r="K11" i="1"/>
  <c r="K10" i="1"/>
  <c r="K9" i="1"/>
  <c r="K8" i="1"/>
  <c r="K7" i="1"/>
  <c r="K6" i="1"/>
  <c r="K5" i="1"/>
  <c r="L35" i="1" l="1"/>
  <c r="K95" i="1"/>
  <c r="J95" i="1"/>
  <c r="L95" i="1" s="1"/>
  <c r="K94" i="1"/>
  <c r="J94" i="1"/>
  <c r="L94" i="1" s="1"/>
  <c r="K82" i="1"/>
  <c r="K81" i="1"/>
  <c r="K80" i="1"/>
  <c r="K79" i="1"/>
  <c r="J82" i="1"/>
  <c r="L82" i="1" s="1"/>
  <c r="J81" i="1"/>
  <c r="L81" i="1" s="1"/>
  <c r="J80" i="1"/>
  <c r="L80" i="1" s="1"/>
  <c r="J79" i="1"/>
  <c r="L79" i="1" s="1"/>
  <c r="K91" i="1"/>
  <c r="J91" i="1"/>
  <c r="L91" i="1" s="1"/>
  <c r="K87" i="1"/>
  <c r="K86" i="1"/>
  <c r="L87" i="1"/>
  <c r="J86" i="1"/>
  <c r="L86" i="1" s="1"/>
  <c r="J5" i="1"/>
  <c r="L5" i="1" s="1"/>
  <c r="J6" i="1"/>
  <c r="L6" i="1" s="1"/>
  <c r="J7" i="1"/>
  <c r="L7" i="1" s="1"/>
  <c r="J8" i="1"/>
  <c r="L8" i="1" s="1"/>
  <c r="J9" i="1"/>
  <c r="L9" i="1" s="1"/>
  <c r="J10" i="1"/>
  <c r="L10" i="1" s="1"/>
  <c r="J11" i="1"/>
  <c r="L11" i="1" s="1"/>
  <c r="J12" i="1"/>
  <c r="L12" i="1" s="1"/>
  <c r="J13" i="1"/>
  <c r="L13" i="1" s="1"/>
  <c r="J14" i="1"/>
  <c r="L14" i="1" s="1"/>
  <c r="J18" i="1"/>
  <c r="L18" i="1"/>
  <c r="K18" i="1"/>
  <c r="J19" i="1"/>
  <c r="L19" i="1" s="1"/>
  <c r="K19" i="1"/>
  <c r="J20" i="1"/>
  <c r="L20" i="1" s="1"/>
  <c r="K20" i="1"/>
  <c r="J21" i="1"/>
  <c r="L21" i="1" s="1"/>
  <c r="K21" i="1"/>
  <c r="J22" i="1"/>
  <c r="L22" i="1" s="1"/>
  <c r="K22" i="1"/>
  <c r="J23" i="1"/>
  <c r="L23" i="1" s="1"/>
  <c r="K23" i="1"/>
  <c r="J24" i="1"/>
  <c r="L24" i="1" s="1"/>
  <c r="K24" i="1"/>
  <c r="J25" i="1"/>
  <c r="L25" i="1" s="1"/>
  <c r="K25" i="1"/>
  <c r="J26" i="1"/>
  <c r="L26" i="1" s="1"/>
  <c r="K26" i="1"/>
  <c r="J27" i="1"/>
  <c r="L27" i="1" s="1"/>
  <c r="K27" i="1"/>
  <c r="J28" i="1"/>
  <c r="L28" i="1" s="1"/>
  <c r="K28" i="1"/>
  <c r="J29" i="1"/>
  <c r="L29" i="1" s="1"/>
  <c r="K29" i="1"/>
  <c r="J30" i="1"/>
  <c r="L30" i="1" s="1"/>
  <c r="K30" i="1"/>
  <c r="J31" i="1"/>
  <c r="L31" i="1" s="1"/>
  <c r="K31" i="1"/>
  <c r="K35" i="1"/>
  <c r="L36" i="1"/>
  <c r="K36" i="1"/>
  <c r="L37" i="1"/>
  <c r="K37" i="1"/>
  <c r="J41" i="1"/>
  <c r="L41" i="1" s="1"/>
  <c r="K41" i="1"/>
  <c r="J42" i="1"/>
  <c r="L42" i="1" s="1"/>
  <c r="K42" i="1"/>
  <c r="J43" i="1"/>
  <c r="L43" i="1" s="1"/>
  <c r="K43" i="1"/>
  <c r="J44" i="1"/>
  <c r="L44" i="1" s="1"/>
  <c r="K44" i="1"/>
  <c r="J45" i="1"/>
  <c r="L45" i="1" s="1"/>
  <c r="K45" i="1"/>
  <c r="J46" i="1"/>
  <c r="L46" i="1" s="1"/>
  <c r="K46" i="1"/>
  <c r="J47" i="1"/>
  <c r="L47" i="1" s="1"/>
  <c r="K47" i="1"/>
  <c r="J48" i="1"/>
  <c r="L48" i="1" s="1"/>
  <c r="K48" i="1"/>
  <c r="J52" i="1"/>
  <c r="L52" i="1" s="1"/>
  <c r="K52" i="1"/>
  <c r="J55" i="1"/>
  <c r="L55" i="1" s="1"/>
  <c r="K55" i="1"/>
  <c r="J56" i="1"/>
  <c r="L56" i="1" s="1"/>
  <c r="K56" i="1"/>
  <c r="J60" i="1"/>
  <c r="L60" i="1" s="1"/>
  <c r="K60" i="1"/>
  <c r="J61" i="1"/>
  <c r="L61" i="1" s="1"/>
  <c r="K61" i="1"/>
  <c r="J62" i="1"/>
  <c r="L62" i="1" s="1"/>
  <c r="K62" i="1"/>
  <c r="J63" i="1"/>
  <c r="L63" i="1" s="1"/>
  <c r="K63" i="1"/>
  <c r="J67" i="1"/>
  <c r="L67" i="1" s="1"/>
  <c r="K67" i="1"/>
  <c r="J70" i="1"/>
  <c r="L70" i="1" s="1"/>
  <c r="K70" i="1"/>
  <c r="J73" i="1"/>
  <c r="L73" i="1" s="1"/>
  <c r="K73" i="1"/>
  <c r="K83" i="1" l="1"/>
  <c r="K57" i="1"/>
  <c r="K88" i="1"/>
  <c r="K96" i="1"/>
  <c r="L96" i="1"/>
  <c r="L88" i="1"/>
  <c r="L83" i="1"/>
  <c r="L64" i="1"/>
  <c r="K64" i="1"/>
  <c r="L57" i="1"/>
  <c r="K49" i="1"/>
  <c r="K38" i="1"/>
  <c r="L38" i="1"/>
  <c r="K32" i="1"/>
  <c r="L49" i="1"/>
  <c r="L32" i="1"/>
  <c r="L15" i="1"/>
  <c r="K15" i="1"/>
</calcChain>
</file>

<file path=xl/sharedStrings.xml><?xml version="1.0" encoding="utf-8"?>
<sst xmlns="http://schemas.openxmlformats.org/spreadsheetml/2006/main" count="192" uniqueCount="107">
  <si>
    <t>lp.</t>
  </si>
  <si>
    <t>Nazwa materiału</t>
  </si>
  <si>
    <t>Wielkość</t>
  </si>
  <si>
    <t>Kod towaru</t>
  </si>
  <si>
    <t xml:space="preserve">Producent </t>
  </si>
  <si>
    <t>J.M</t>
  </si>
  <si>
    <t>Ilość</t>
  </si>
  <si>
    <t>Cena jedn. netto</t>
  </si>
  <si>
    <t>% VAT</t>
  </si>
  <si>
    <t>Cena jedn. brutto</t>
  </si>
  <si>
    <t>Wartość netto</t>
  </si>
  <si>
    <t>Wartość brutto</t>
  </si>
  <si>
    <t>Uwagi</t>
  </si>
  <si>
    <t xml:space="preserve">                                             ZADANIE 1</t>
  </si>
  <si>
    <t>Strzykawka przeźroczysty cylinder op. max. 100 szt.</t>
  </si>
  <si>
    <t>20ml</t>
  </si>
  <si>
    <t>szt</t>
  </si>
  <si>
    <t>10ml</t>
  </si>
  <si>
    <t>5ml</t>
  </si>
  <si>
    <t>2 ml</t>
  </si>
  <si>
    <t>Strzykawka insulinowa z igłą</t>
  </si>
  <si>
    <t>1ml U40</t>
  </si>
  <si>
    <t>1ml U100</t>
  </si>
  <si>
    <t>Strzykawka do TBC z igłą</t>
  </si>
  <si>
    <t>1 ml</t>
  </si>
  <si>
    <t>Strzykawka 3-częściowa Luer-Lock</t>
  </si>
  <si>
    <t>10 ml</t>
  </si>
  <si>
    <t xml:space="preserve">Strzykawka 3-częściowa Luer-Lock </t>
  </si>
  <si>
    <t>20 ml</t>
  </si>
  <si>
    <t>5 ml</t>
  </si>
  <si>
    <t>Igła a100szt</t>
  </si>
  <si>
    <t>0.40x19mm</t>
  </si>
  <si>
    <t>op</t>
  </si>
  <si>
    <t>0.45x10mm</t>
  </si>
  <si>
    <t>0.45x13mm</t>
  </si>
  <si>
    <t>0.5x16mm</t>
  </si>
  <si>
    <t>0,5x25mm</t>
  </si>
  <si>
    <t>0.6x30mm</t>
  </si>
  <si>
    <t>0.7x30mm</t>
  </si>
  <si>
    <t>0,7x40mm</t>
  </si>
  <si>
    <t>0.8x40mm</t>
  </si>
  <si>
    <t>0.9x40mm</t>
  </si>
  <si>
    <t>1.1x40mm</t>
  </si>
  <si>
    <t>1.2x40mm</t>
  </si>
  <si>
    <t>Igła z filtrem (5um) a100szt</t>
  </si>
  <si>
    <t>RAZEM:</t>
  </si>
  <si>
    <t xml:space="preserve">                                             ZADANIE 2</t>
  </si>
  <si>
    <t xml:space="preserve">Łącznik do strzykawki ENFit </t>
  </si>
  <si>
    <t xml:space="preserve">Strzykawka Enteralna ENFit </t>
  </si>
  <si>
    <t>50/60ml</t>
  </si>
  <si>
    <t xml:space="preserve">                                             ZADANIE 3</t>
  </si>
  <si>
    <t>Igła do PP i nakłuć lędźwiowych z ostrzem typu Quincke, opakowanie TYVEK</t>
  </si>
  <si>
    <t>G-18x3 1/2 "</t>
  </si>
  <si>
    <t>Igła do PP i nakłuć  lędźwiowych z ostrzem typu Quincke, opakowanie TYVEK</t>
  </si>
  <si>
    <t>G-19x3 1/2"</t>
  </si>
  <si>
    <t>G20x3 1/2"</t>
  </si>
  <si>
    <t>G22x3 1/2"</t>
  </si>
  <si>
    <t>G25x3 1/2"</t>
  </si>
  <si>
    <t>Igła do PP i nakłuć lędźwiowych z ostrzem typu Quincke, opakowanie TYVEK z prowadnią</t>
  </si>
  <si>
    <t>G-26x3 1/2 "</t>
  </si>
  <si>
    <t>Igła do PP i nakłuć lędźwiowych z ostrzem typu Quincke, opakowanie TYVEK z prowadnicą</t>
  </si>
  <si>
    <t>G-27x3 1/2 "</t>
  </si>
  <si>
    <t xml:space="preserve">                                             ZADANIE 4</t>
  </si>
  <si>
    <t>Przyrząd do OCŻ</t>
  </si>
  <si>
    <t xml:space="preserve">                                             ZADANIE 5</t>
  </si>
  <si>
    <t>IS</t>
  </si>
  <si>
    <t>TS</t>
  </si>
  <si>
    <t xml:space="preserve">                                             ZADANIE 6</t>
  </si>
  <si>
    <t xml:space="preserve">Strzykawka 3-częściowa  Luer-Lock, perfuzyjna </t>
  </si>
  <si>
    <t>50 ml</t>
  </si>
  <si>
    <t xml:space="preserve">Strzykawka 3-częściowa (bursztynowa,czarna) Luer-Lock, perfuzyjna </t>
  </si>
  <si>
    <t>Przedłużacz do pompy infuzyjnej</t>
  </si>
  <si>
    <t>150 cm</t>
  </si>
  <si>
    <t>Przedłużacz do pompy infuzyjnej (bursztynowy, czarny)</t>
  </si>
  <si>
    <t xml:space="preserve">                                             ZADANIE 7</t>
  </si>
  <si>
    <t>Strzykawka w komplecie z ostrą końcówką do płukania ucha</t>
  </si>
  <si>
    <t>100ml</t>
  </si>
  <si>
    <t>0,5x40mm</t>
  </si>
  <si>
    <t xml:space="preserve">                                             ZADANIE 8</t>
  </si>
  <si>
    <t>Igła do wstrzykiwania insuliny typu AutoPen a100szt.</t>
  </si>
  <si>
    <t xml:space="preserve">                                             ZADANIE 9</t>
  </si>
  <si>
    <t>Igła z kulką do ostrzykiwania ran</t>
  </si>
  <si>
    <t xml:space="preserve">                                             ZADANIE 10</t>
  </si>
  <si>
    <t>Przyrząd do przetaczania krwi z przeciwbakteryjnym filtrem powietrza, zaciskaczem rolkowym płynnie regulującym przepływ</t>
  </si>
  <si>
    <t>G25x4 11/16" (119-120mm)</t>
  </si>
  <si>
    <t>kpl</t>
  </si>
  <si>
    <t>0,30x8mm (30Gx8mm)</t>
  </si>
  <si>
    <t>Przyrząd do przetaczania płynów infuzyjnych z przeciwbakteryjnym filtrem powietrza, zaciskaczem rolkowym płynnie regulującym przepływ, bez ftalanów</t>
  </si>
  <si>
    <t>Igła do biopsji szpiku kostnego</t>
  </si>
  <si>
    <t>G-15  1,8x30mm</t>
  </si>
  <si>
    <t xml:space="preserve">                                             ZADANIE 11</t>
  </si>
  <si>
    <t xml:space="preserve">                                             ZADANIE 12</t>
  </si>
  <si>
    <t>Igła do biopsji tkanek miękkich półautomatyczna G14x100mm</t>
  </si>
  <si>
    <t>Igła do biopsji tkanek miękkich półautomatyczna G14x150-160mm</t>
  </si>
  <si>
    <t>Igła do biopsji tkanek miękkich półautomatyczna G18x150-160mm</t>
  </si>
  <si>
    <t>Igła do biopsji tkanek miękkich półautomatyczna G18x100mm</t>
  </si>
  <si>
    <t xml:space="preserve">                                             ZADANIE 13</t>
  </si>
  <si>
    <t>Przyrząd do aspiracji z butelki z filtrem cząstkowym 5µm i filtrem bakteriologicznyym 0,3µm i korkiem samozamykającym</t>
  </si>
  <si>
    <t>2.</t>
  </si>
  <si>
    <t>Przyrząd do aspiracji z butelki z filtrem cząstkowym 5µm i filtrem bakteriologicznyym 0,2µm i korkiem samozamykającym (cytostatyki)</t>
  </si>
  <si>
    <t xml:space="preserve">                                             ZADANIE 14</t>
  </si>
  <si>
    <t xml:space="preserve">Igła Lancet do testów alergologicznych (sterylna)- pakowane pojedynczo  </t>
  </si>
  <si>
    <t>a 200szt</t>
  </si>
  <si>
    <t xml:space="preserve">                                             ZADANIE 15</t>
  </si>
  <si>
    <t>Kaniula dotętnicza z zaworem, z przesuwnym zaworem odcinającym (Floswitch), skrzydełka ułatwiające mocowanie, sterylne, rozmiar G20x45 mm</t>
  </si>
  <si>
    <t>Razem</t>
  </si>
  <si>
    <t>Linia do pomiaru ciśnienia metodą inwazyjną pojedyńcza, długość całkowita linii 150cm, kranik trójdrożny wyposażony w wyczuwalny i optyczny identyfikator pozycji zamknięte/otwarte, zbiornik wyrównawczy wyposażony w zagiętą igłę, która zapobiega zapowietrzaniu systemu, elimintor zakóceń rezonansowych, zintegrowany system płuczący 3 ml/h z możliwością przepłukiwania przy użyciu jednej ręki (skrzydełka), połączenie z kablem interfejsowym, kranik trójdrożny wyposażony w koreczek tłumiący, zabezpieczony przed przypadkowym zdjęciem i rozszczelnieniem systemu poprzez wewnętrzny kołnierz zabezpieczający go w momencie zerwania i kalibracji (np. ref. 682001)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</si>
</sst>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zł&quot;_-;\-* #,##0.00\ &quot;zł&quot;_-;_-* &quot;-&quot;??\ &quot;zł&quot;_-;_-@_-"/>
    <numFmt numFmtId="164" formatCode="#,##0.00\ _z_ł"/>
    <numFmt numFmtId="165" formatCode="#,##0.00\ &quot;zł&quot;"/>
    <numFmt numFmtId="166" formatCode="#,##0.000\ _z_ł"/>
    <numFmt numFmtId="167" formatCode="#,##0.00&quot; zł&quot;"/>
    <numFmt numFmtId="168" formatCode="#,##0\ _z_ł"/>
  </numFmts>
  <fonts count="1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0"/>
      <color indexed="8"/>
      <name val="Czcionka tekstu podstawowego"/>
      <family val="2"/>
      <charset val="238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indexed="8"/>
      <name val="Arial Narrow"/>
      <family val="2"/>
    </font>
    <font>
      <b/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59"/>
      </left>
      <right/>
      <top style="thin">
        <color indexed="59"/>
      </top>
      <bottom style="thin">
        <color indexed="5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9" fillId="0" borderId="0"/>
    <xf numFmtId="0" fontId="1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120">
    <xf numFmtId="0" fontId="0" fillId="0" borderId="0" xfId="0"/>
    <xf numFmtId="2" fontId="2" fillId="0" borderId="1" xfId="1" applyNumberFormat="1" applyFont="1" applyFill="1" applyBorder="1" applyAlignment="1" applyProtection="1">
      <alignment horizontal="center" vertical="center" wrapText="1"/>
    </xf>
    <xf numFmtId="4" fontId="2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 wrapText="1"/>
    </xf>
    <xf numFmtId="1" fontId="2" fillId="0" borderId="2" xfId="1" applyNumberFormat="1" applyFont="1" applyFill="1" applyBorder="1" applyAlignment="1" applyProtection="1">
      <alignment horizontal="center" vertical="center" wrapText="1"/>
    </xf>
    <xf numFmtId="3" fontId="2" fillId="0" borderId="2" xfId="1" applyNumberFormat="1" applyFont="1" applyFill="1" applyBorder="1" applyAlignment="1" applyProtection="1">
      <alignment horizontal="center" vertical="center" wrapText="1"/>
      <protection locked="0"/>
    </xf>
    <xf numFmtId="1" fontId="5" fillId="0" borderId="3" xfId="1" applyNumberFormat="1" applyFont="1" applyFill="1" applyBorder="1" applyAlignment="1" applyProtection="1">
      <alignment horizontal="center" vertical="center"/>
    </xf>
    <xf numFmtId="49" fontId="5" fillId="0" borderId="3" xfId="1" applyNumberFormat="1" applyFont="1" applyFill="1" applyBorder="1" applyAlignment="1" applyProtection="1">
      <alignment horizontal="left" vertical="center" wrapText="1"/>
    </xf>
    <xf numFmtId="0" fontId="5" fillId="0" borderId="3" xfId="1" applyNumberFormat="1" applyFont="1" applyFill="1" applyBorder="1" applyAlignment="1" applyProtection="1">
      <alignment horizontal="center" vertical="center" wrapText="1"/>
    </xf>
    <xf numFmtId="49" fontId="5" fillId="0" borderId="3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vertical="center"/>
    </xf>
    <xf numFmtId="1" fontId="5" fillId="0" borderId="4" xfId="1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Fill="1" applyBorder="1" applyAlignment="1" applyProtection="1">
      <alignment horizontal="center" vertical="center" wrapText="1"/>
    </xf>
    <xf numFmtId="49" fontId="6" fillId="0" borderId="0" xfId="1" applyNumberFormat="1" applyFont="1" applyFill="1" applyBorder="1" applyAlignment="1" applyProtection="1">
      <alignment horizontal="center" vertical="center" wrapText="1"/>
    </xf>
    <xf numFmtId="49" fontId="5" fillId="0" borderId="0" xfId="1" applyNumberFormat="1" applyFont="1" applyFill="1" applyBorder="1" applyAlignment="1" applyProtection="1">
      <alignment horizontal="center" vertical="center" wrapText="1"/>
    </xf>
    <xf numFmtId="3" fontId="5" fillId="0" borderId="0" xfId="1" applyNumberFormat="1" applyFont="1" applyFill="1" applyBorder="1" applyAlignment="1" applyProtection="1">
      <alignment horizontal="center" vertical="center"/>
    </xf>
    <xf numFmtId="0" fontId="6" fillId="0" borderId="0" xfId="0" applyFont="1" applyFill="1" applyAlignment="1">
      <alignment vertical="center"/>
    </xf>
    <xf numFmtId="1" fontId="2" fillId="0" borderId="1" xfId="1" applyNumberFormat="1" applyFont="1" applyFill="1" applyBorder="1" applyAlignment="1" applyProtection="1">
      <alignment horizontal="center" vertical="center" wrapText="1"/>
    </xf>
    <xf numFmtId="164" fontId="6" fillId="0" borderId="0" xfId="0" applyNumberFormat="1" applyFont="1" applyFill="1" applyBorder="1" applyAlignment="1">
      <alignment horizontal="center" vertical="center"/>
    </xf>
    <xf numFmtId="164" fontId="6" fillId="0" borderId="3" xfId="0" applyNumberFormat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 applyProtection="1">
      <alignment horizontal="center" vertical="center" wrapText="1"/>
    </xf>
    <xf numFmtId="1" fontId="5" fillId="0" borderId="0" xfId="1" applyNumberFormat="1" applyFont="1" applyFill="1" applyBorder="1" applyAlignment="1" applyProtection="1">
      <alignment horizontal="center" vertical="center"/>
    </xf>
    <xf numFmtId="165" fontId="5" fillId="0" borderId="0" xfId="1" applyNumberFormat="1" applyFont="1" applyFill="1" applyBorder="1" applyAlignment="1">
      <alignment horizontal="center" vertical="center"/>
    </xf>
    <xf numFmtId="49" fontId="2" fillId="0" borderId="0" xfId="1" applyNumberFormat="1" applyFont="1" applyFill="1" applyBorder="1" applyAlignment="1">
      <alignment horizontal="center" vertical="center"/>
    </xf>
    <xf numFmtId="167" fontId="2" fillId="0" borderId="0" xfId="1" applyNumberFormat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2" xfId="1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6" fillId="0" borderId="3" xfId="1" applyNumberFormat="1" applyFont="1" applyFill="1" applyBorder="1" applyAlignment="1" applyProtection="1">
      <alignment horizontal="center" vertical="center" wrapText="1"/>
    </xf>
    <xf numFmtId="3" fontId="5" fillId="0" borderId="4" xfId="1" applyNumberFormat="1" applyFont="1" applyFill="1" applyBorder="1" applyAlignment="1" applyProtection="1">
      <alignment horizontal="center" vertical="center"/>
    </xf>
    <xf numFmtId="166" fontId="6" fillId="0" borderId="3" xfId="0" applyNumberFormat="1" applyFont="1" applyFill="1" applyBorder="1" applyAlignment="1">
      <alignment horizontal="center" vertical="center"/>
    </xf>
    <xf numFmtId="9" fontId="6" fillId="0" borderId="3" xfId="0" applyNumberFormat="1" applyFont="1" applyFill="1" applyBorder="1" applyAlignment="1">
      <alignment vertical="center"/>
    </xf>
    <xf numFmtId="2" fontId="6" fillId="0" borderId="3" xfId="0" applyNumberFormat="1" applyFont="1" applyFill="1" applyBorder="1" applyAlignment="1">
      <alignment horizontal="center" vertical="center"/>
    </xf>
    <xf numFmtId="165" fontId="6" fillId="0" borderId="3" xfId="0" applyNumberFormat="1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 applyProtection="1">
      <alignment horizontal="left" vertical="center" wrapText="1"/>
    </xf>
    <xf numFmtId="0" fontId="5" fillId="0" borderId="1" xfId="1" applyNumberFormat="1" applyFont="1" applyFill="1" applyBorder="1" applyAlignment="1" applyProtection="1">
      <alignment horizontal="center" vertical="center" wrapText="1"/>
    </xf>
    <xf numFmtId="49" fontId="6" fillId="0" borderId="1" xfId="1" applyNumberFormat="1" applyFont="1" applyFill="1" applyBorder="1" applyAlignment="1" applyProtection="1">
      <alignment horizontal="center" vertical="center" wrapText="1"/>
    </xf>
    <xf numFmtId="49" fontId="5" fillId="0" borderId="1" xfId="1" applyNumberFormat="1" applyFont="1" applyFill="1" applyBorder="1" applyAlignment="1" applyProtection="1">
      <alignment horizontal="center" vertical="center" wrapText="1"/>
    </xf>
    <xf numFmtId="9" fontId="6" fillId="0" borderId="1" xfId="0" applyNumberFormat="1" applyFont="1" applyFill="1" applyBorder="1" applyAlignment="1">
      <alignment vertical="center"/>
    </xf>
    <xf numFmtId="2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5" fillId="0" borderId="2" xfId="1" applyNumberFormat="1" applyFont="1" applyFill="1" applyBorder="1" applyAlignment="1" applyProtection="1">
      <alignment horizontal="left" vertical="center" wrapText="1"/>
    </xf>
    <xf numFmtId="3" fontId="5" fillId="0" borderId="1" xfId="1" applyNumberFormat="1" applyFont="1" applyFill="1" applyBorder="1" applyAlignment="1" applyProtection="1">
      <alignment horizontal="center" vertical="center"/>
    </xf>
    <xf numFmtId="3" fontId="5" fillId="0" borderId="3" xfId="1" applyNumberFormat="1" applyFont="1" applyFill="1" applyBorder="1" applyAlignment="1" applyProtection="1">
      <alignment horizontal="center" vertical="center"/>
    </xf>
    <xf numFmtId="49" fontId="2" fillId="0" borderId="5" xfId="1" applyNumberFormat="1" applyFont="1" applyFill="1" applyBorder="1" applyAlignment="1" applyProtection="1">
      <alignment horizontal="center" vertical="center" wrapText="1"/>
    </xf>
    <xf numFmtId="9" fontId="6" fillId="0" borderId="0" xfId="0" applyNumberFormat="1" applyFont="1" applyFill="1" applyBorder="1" applyAlignment="1">
      <alignment vertical="center"/>
    </xf>
    <xf numFmtId="2" fontId="6" fillId="0" borderId="0" xfId="0" applyNumberFormat="1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center" vertical="center" wrapText="1"/>
    </xf>
    <xf numFmtId="2" fontId="5" fillId="0" borderId="1" xfId="1" applyNumberFormat="1" applyFont="1" applyFill="1" applyBorder="1" applyAlignment="1" applyProtection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/>
    </xf>
    <xf numFmtId="2" fontId="6" fillId="0" borderId="7" xfId="0" applyNumberFormat="1" applyFont="1" applyFill="1" applyBorder="1" applyAlignment="1">
      <alignment horizontal="center" vertical="center"/>
    </xf>
    <xf numFmtId="9" fontId="6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vertical="center"/>
    </xf>
    <xf numFmtId="49" fontId="6" fillId="0" borderId="1" xfId="1" applyNumberFormat="1" applyFont="1" applyFill="1" applyBorder="1" applyAlignment="1" applyProtection="1">
      <alignment horizontal="left" vertical="center" wrapText="1"/>
    </xf>
    <xf numFmtId="2" fontId="5" fillId="0" borderId="1" xfId="1" applyNumberFormat="1" applyFont="1" applyFill="1" applyBorder="1" applyAlignment="1" applyProtection="1">
      <alignment horizontal="center" vertical="center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center" vertical="center" wrapText="1"/>
    </xf>
    <xf numFmtId="1" fontId="5" fillId="0" borderId="1" xfId="1" applyNumberFormat="1" applyFont="1" applyFill="1" applyBorder="1" applyAlignment="1" applyProtection="1">
      <alignment horizontal="center" vertical="center"/>
    </xf>
    <xf numFmtId="3" fontId="5" fillId="0" borderId="1" xfId="1" applyNumberFormat="1" applyFont="1" applyFill="1" applyBorder="1" applyAlignment="1">
      <alignment horizontal="center" vertical="center"/>
    </xf>
    <xf numFmtId="2" fontId="6" fillId="0" borderId="4" xfId="0" applyNumberFormat="1" applyFont="1" applyFill="1" applyBorder="1" applyAlignment="1">
      <alignment horizontal="center" vertical="center"/>
    </xf>
    <xf numFmtId="1" fontId="5" fillId="0" borderId="1" xfId="1" applyNumberFormat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left" vertical="center" wrapText="1"/>
    </xf>
    <xf numFmtId="0" fontId="7" fillId="0" borderId="9" xfId="1" applyNumberFormat="1" applyFont="1" applyFill="1" applyBorder="1" applyAlignment="1" applyProtection="1">
      <alignment horizontal="center" vertical="center" wrapText="1"/>
    </xf>
    <xf numFmtId="168" fontId="5" fillId="0" borderId="1" xfId="1" applyNumberFormat="1" applyFont="1" applyFill="1" applyBorder="1" applyAlignment="1" applyProtection="1">
      <alignment horizontal="center" vertical="center"/>
    </xf>
    <xf numFmtId="165" fontId="5" fillId="0" borderId="1" xfId="1" applyNumberFormat="1" applyFont="1" applyFill="1" applyBorder="1" applyAlignment="1" applyProtection="1">
      <alignment horizontal="center" vertical="center"/>
    </xf>
    <xf numFmtId="9" fontId="5" fillId="0" borderId="1" xfId="1" applyNumberFormat="1" applyFont="1" applyFill="1" applyBorder="1" applyAlignme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1" xfId="1" applyFont="1" applyFill="1" applyBorder="1" applyAlignment="1">
      <alignment horizontal="center" vertical="center"/>
    </xf>
    <xf numFmtId="168" fontId="5" fillId="0" borderId="1" xfId="1" applyNumberFormat="1" applyFont="1" applyFill="1" applyBorder="1" applyAlignment="1">
      <alignment horizontal="center" vertical="center"/>
    </xf>
    <xf numFmtId="165" fontId="5" fillId="0" borderId="1" xfId="1" applyNumberFormat="1" applyFont="1" applyFill="1" applyBorder="1" applyAlignment="1">
      <alignment horizontal="center" vertical="center"/>
    </xf>
    <xf numFmtId="165" fontId="5" fillId="0" borderId="2" xfId="1" applyNumberFormat="1" applyFont="1" applyFill="1" applyBorder="1" applyAlignment="1" applyProtection="1">
      <alignment vertical="center"/>
    </xf>
    <xf numFmtId="165" fontId="5" fillId="0" borderId="2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vertical="center" wrapText="1"/>
    </xf>
    <xf numFmtId="165" fontId="5" fillId="0" borderId="10" xfId="1" applyNumberFormat="1" applyFont="1" applyFill="1" applyBorder="1" applyAlignment="1">
      <alignment horizontal="center" vertical="center"/>
    </xf>
    <xf numFmtId="9" fontId="5" fillId="0" borderId="11" xfId="1" applyNumberFormat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 applyProtection="1">
      <alignment vertical="center" wrapText="1"/>
    </xf>
    <xf numFmtId="165" fontId="5" fillId="0" borderId="1" xfId="1" applyNumberFormat="1" applyFont="1" applyFill="1" applyBorder="1" applyAlignment="1" applyProtection="1">
      <alignment horizontal="center" vertical="center"/>
      <protection locked="0"/>
    </xf>
    <xf numFmtId="9" fontId="5" fillId="0" borderId="1" xfId="1" applyNumberFormat="1" applyFont="1" applyFill="1" applyBorder="1" applyAlignment="1" applyProtection="1">
      <alignment vertical="center"/>
    </xf>
    <xf numFmtId="0" fontId="6" fillId="0" borderId="1" xfId="0" applyFont="1" applyFill="1" applyBorder="1" applyAlignment="1">
      <alignment vertical="center" wrapText="1"/>
    </xf>
    <xf numFmtId="165" fontId="6" fillId="0" borderId="1" xfId="0" applyNumberFormat="1" applyFont="1" applyFill="1" applyBorder="1" applyAlignment="1">
      <alignment vertical="center"/>
    </xf>
    <xf numFmtId="44" fontId="3" fillId="0" borderId="1" xfId="7" applyFont="1" applyFill="1" applyBorder="1" applyAlignment="1">
      <alignment horizontal="center" vertical="center" wrapText="1"/>
    </xf>
    <xf numFmtId="44" fontId="6" fillId="0" borderId="3" xfId="7" applyFont="1" applyFill="1" applyBorder="1" applyAlignment="1">
      <alignment horizontal="center" vertical="center"/>
    </xf>
    <xf numFmtId="44" fontId="6" fillId="0" borderId="0" xfId="7" applyFont="1" applyFill="1" applyBorder="1" applyAlignment="1">
      <alignment horizontal="center" vertical="center"/>
    </xf>
    <xf numFmtId="44" fontId="6" fillId="0" borderId="8" xfId="7" applyFont="1" applyFill="1" applyBorder="1" applyAlignment="1">
      <alignment horizontal="center" vertical="center"/>
    </xf>
    <xf numFmtId="44" fontId="6" fillId="0" borderId="1" xfId="7" applyFont="1" applyFill="1" applyBorder="1" applyAlignment="1">
      <alignment horizontal="center" vertical="center"/>
    </xf>
    <xf numFmtId="44" fontId="6" fillId="0" borderId="6" xfId="7" applyFont="1" applyFill="1" applyBorder="1" applyAlignment="1">
      <alignment horizontal="center" vertical="center"/>
    </xf>
    <xf numFmtId="44" fontId="5" fillId="0" borderId="1" xfId="7" applyFont="1" applyFill="1" applyBorder="1" applyAlignment="1">
      <alignment horizontal="center" vertical="center" wrapText="1"/>
    </xf>
    <xf numFmtId="44" fontId="5" fillId="0" borderId="8" xfId="7" applyFont="1" applyFill="1" applyBorder="1" applyAlignment="1">
      <alignment horizontal="center" vertical="center"/>
    </xf>
    <xf numFmtId="44" fontId="2" fillId="0" borderId="0" xfId="7" applyFont="1" applyFill="1" applyBorder="1" applyAlignment="1">
      <alignment horizontal="center" vertical="center"/>
    </xf>
    <xf numFmtId="44" fontId="6" fillId="0" borderId="0" xfId="7" applyFont="1" applyFill="1" applyAlignment="1">
      <alignment horizontal="center" vertical="center"/>
    </xf>
    <xf numFmtId="164" fontId="5" fillId="0" borderId="3" xfId="0" applyNumberFormat="1" applyFont="1" applyFill="1" applyBorder="1" applyAlignment="1">
      <alignment horizontal="center" vertical="center"/>
    </xf>
    <xf numFmtId="165" fontId="2" fillId="0" borderId="3" xfId="1" applyNumberFormat="1" applyFont="1" applyFill="1" applyBorder="1" applyAlignment="1" applyProtection="1">
      <alignment vertical="center"/>
    </xf>
    <xf numFmtId="165" fontId="2" fillId="0" borderId="3" xfId="1" applyNumberFormat="1" applyFont="1" applyFill="1" applyBorder="1" applyAlignment="1">
      <alignment horizontal="center" vertical="center"/>
    </xf>
    <xf numFmtId="1" fontId="2" fillId="2" borderId="17" xfId="1" applyNumberFormat="1" applyFont="1" applyFill="1" applyBorder="1" applyAlignment="1" applyProtection="1">
      <alignment horizontal="center" vertical="center" wrapText="1"/>
    </xf>
    <xf numFmtId="0" fontId="2" fillId="2" borderId="16" xfId="1" applyNumberFormat="1" applyFont="1" applyFill="1" applyBorder="1" applyAlignment="1" applyProtection="1">
      <alignment horizontal="center" vertical="center" wrapText="1"/>
    </xf>
    <xf numFmtId="1" fontId="2" fillId="2" borderId="16" xfId="1" applyNumberFormat="1" applyFont="1" applyFill="1" applyBorder="1" applyAlignment="1" applyProtection="1">
      <alignment horizontal="center" vertical="center" wrapText="1"/>
    </xf>
    <xf numFmtId="3" fontId="2" fillId="2" borderId="16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16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165" fontId="6" fillId="0" borderId="2" xfId="0" applyNumberFormat="1" applyFont="1" applyFill="1" applyBorder="1" applyAlignment="1">
      <alignment vertical="center"/>
    </xf>
    <xf numFmtId="165" fontId="3" fillId="0" borderId="5" xfId="0" applyNumberFormat="1" applyFont="1" applyFill="1" applyBorder="1" applyAlignment="1">
      <alignment vertical="center"/>
    </xf>
    <xf numFmtId="165" fontId="3" fillId="0" borderId="5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center" vertical="center" wrapText="1"/>
    </xf>
    <xf numFmtId="167" fontId="2" fillId="0" borderId="5" xfId="1" applyNumberFormat="1" applyFont="1" applyFill="1" applyBorder="1" applyAlignment="1">
      <alignment horizontal="center" vertical="center"/>
    </xf>
    <xf numFmtId="165" fontId="2" fillId="0" borderId="5" xfId="1" applyNumberFormat="1" applyFont="1" applyFill="1" applyBorder="1" applyAlignment="1" applyProtection="1">
      <alignment vertical="center"/>
    </xf>
    <xf numFmtId="1" fontId="2" fillId="0" borderId="12" xfId="1" applyNumberFormat="1" applyFont="1" applyFill="1" applyBorder="1" applyAlignment="1">
      <alignment horizontal="center" vertical="center"/>
    </xf>
    <xf numFmtId="0" fontId="8" fillId="0" borderId="13" xfId="1" applyFont="1" applyFill="1" applyBorder="1" applyAlignment="1">
      <alignment vertical="center"/>
    </xf>
    <xf numFmtId="1" fontId="2" fillId="0" borderId="7" xfId="1" applyNumberFormat="1" applyFont="1" applyFill="1" applyBorder="1" applyAlignment="1" applyProtection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1" fontId="5" fillId="0" borderId="14" xfId="1" applyNumberFormat="1" applyFont="1" applyFill="1" applyBorder="1" applyAlignment="1" applyProtection="1">
      <alignment horizontal="center"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1" fontId="2" fillId="0" borderId="15" xfId="1" applyNumberFormat="1" applyFont="1" applyFill="1" applyBorder="1" applyAlignment="1" applyProtection="1">
      <alignment horizontal="left" vertical="center" wrapText="1"/>
    </xf>
    <xf numFmtId="1" fontId="2" fillId="0" borderId="8" xfId="1" applyNumberFormat="1" applyFont="1" applyFill="1" applyBorder="1" applyAlignment="1" applyProtection="1">
      <alignment horizontal="left" vertical="center" wrapText="1"/>
    </xf>
  </cellXfs>
  <cellStyles count="8">
    <cellStyle name="Normalny" xfId="0" builtinId="0"/>
    <cellStyle name="Normalny 2" xfId="1"/>
    <cellStyle name="Normalny 2 2" xfId="2"/>
    <cellStyle name="Normalny 3" xfId="3"/>
    <cellStyle name="Procentowy 2" xfId="4"/>
    <cellStyle name="Walutowy" xfId="7" builtinId="4"/>
    <cellStyle name="Walutowy 2" xfId="5"/>
    <cellStyle name="Walutowy 3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7"/>
  <sheetViews>
    <sheetView tabSelected="1" topLeftCell="A81" zoomScaleNormal="100" workbookViewId="0">
      <selection activeCell="Q94" sqref="Q94"/>
    </sheetView>
  </sheetViews>
  <sheetFormatPr defaultColWidth="11.5703125" defaultRowHeight="12.75"/>
  <cols>
    <col min="1" max="1" width="4.85546875" style="16" customWidth="1"/>
    <col min="2" max="2" width="47.140625" style="16" customWidth="1"/>
    <col min="3" max="3" width="26.42578125" style="16" customWidth="1"/>
    <col min="4" max="4" width="11.85546875" style="16" customWidth="1"/>
    <col min="5" max="5" width="12" style="16" customWidth="1"/>
    <col min="6" max="6" width="7.140625" style="16" bestFit="1" customWidth="1"/>
    <col min="7" max="7" width="9.85546875" style="16" customWidth="1"/>
    <col min="8" max="8" width="10.42578125" style="16" customWidth="1"/>
    <col min="9" max="9" width="5.42578125" style="16" customWidth="1"/>
    <col min="10" max="10" width="13" style="16" customWidth="1"/>
    <col min="11" max="11" width="14.5703125" style="16" customWidth="1"/>
    <col min="12" max="12" width="13.140625" style="16" customWidth="1"/>
    <col min="13" max="13" width="12.85546875" style="91" customWidth="1"/>
    <col min="14" max="252" width="9.140625" style="10" customWidth="1"/>
    <col min="253" max="253" width="4.85546875" style="10" customWidth="1"/>
    <col min="254" max="254" width="38.28515625" style="10" customWidth="1"/>
    <col min="255" max="16384" width="11.5703125" style="10"/>
  </cols>
  <sheetData>
    <row r="1" spans="1:13" s="3" customFormat="1" ht="31.5" customHeight="1">
      <c r="A1" s="17" t="s">
        <v>0</v>
      </c>
      <c r="B1" s="25" t="s">
        <v>1</v>
      </c>
      <c r="C1" s="25" t="s">
        <v>2</v>
      </c>
      <c r="D1" s="25" t="s">
        <v>3</v>
      </c>
      <c r="E1" s="1" t="s">
        <v>4</v>
      </c>
      <c r="F1" s="17" t="s">
        <v>5</v>
      </c>
      <c r="G1" s="17" t="s">
        <v>6</v>
      </c>
      <c r="H1" s="2" t="s">
        <v>7</v>
      </c>
      <c r="I1" s="26" t="s">
        <v>8</v>
      </c>
      <c r="J1" s="26" t="s">
        <v>9</v>
      </c>
      <c r="K1" s="26" t="s">
        <v>10</v>
      </c>
      <c r="L1" s="26" t="s">
        <v>11</v>
      </c>
      <c r="M1" s="82" t="s">
        <v>12</v>
      </c>
    </row>
    <row r="2" spans="1:13" s="3" customFormat="1" ht="15" customHeight="1">
      <c r="A2" s="4">
        <v>1</v>
      </c>
      <c r="B2" s="27">
        <v>2</v>
      </c>
      <c r="C2" s="27">
        <v>3</v>
      </c>
      <c r="D2" s="27">
        <v>4</v>
      </c>
      <c r="E2" s="4">
        <v>5</v>
      </c>
      <c r="F2" s="4">
        <v>6</v>
      </c>
      <c r="G2" s="4">
        <v>7</v>
      </c>
      <c r="H2" s="5">
        <v>8</v>
      </c>
      <c r="I2" s="28">
        <v>9</v>
      </c>
      <c r="J2" s="28">
        <v>10</v>
      </c>
      <c r="K2" s="28">
        <v>11</v>
      </c>
      <c r="L2" s="28">
        <v>12</v>
      </c>
      <c r="M2" s="28">
        <v>13</v>
      </c>
    </row>
    <row r="3" spans="1:13" s="3" customFormat="1" ht="15" customHeight="1">
      <c r="A3" s="95"/>
      <c r="B3" s="96"/>
      <c r="C3" s="96"/>
      <c r="D3" s="96"/>
      <c r="E3" s="97"/>
      <c r="F3" s="97"/>
      <c r="G3" s="97"/>
      <c r="H3" s="98"/>
      <c r="I3" s="99"/>
      <c r="J3" s="99"/>
      <c r="K3" s="99"/>
      <c r="L3" s="99"/>
      <c r="M3" s="100"/>
    </row>
    <row r="4" spans="1:13" s="3" customFormat="1" ht="19.5" customHeight="1">
      <c r="A4" s="109" t="s">
        <v>13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2"/>
    </row>
    <row r="5" spans="1:13" ht="24" customHeight="1">
      <c r="A5" s="6">
        <v>1</v>
      </c>
      <c r="B5" s="7" t="s">
        <v>14</v>
      </c>
      <c r="C5" s="8" t="s">
        <v>15</v>
      </c>
      <c r="D5" s="8"/>
      <c r="E5" s="29"/>
      <c r="F5" s="9" t="s">
        <v>16</v>
      </c>
      <c r="G5" s="30">
        <v>580000</v>
      </c>
      <c r="H5" s="31">
        <v>0</v>
      </c>
      <c r="I5" s="32"/>
      <c r="J5" s="33">
        <f>H5*(1+I5)</f>
        <v>0</v>
      </c>
      <c r="K5" s="34">
        <f t="shared" ref="K5:K14" si="0">G5*H5</f>
        <v>0</v>
      </c>
      <c r="L5" s="34">
        <f>G5*J5</f>
        <v>0</v>
      </c>
      <c r="M5" s="83"/>
    </row>
    <row r="6" spans="1:13" ht="24" customHeight="1">
      <c r="A6" s="6">
        <v>2</v>
      </c>
      <c r="B6" s="35" t="s">
        <v>14</v>
      </c>
      <c r="C6" s="36" t="s">
        <v>17</v>
      </c>
      <c r="D6" s="8"/>
      <c r="E6" s="37"/>
      <c r="F6" s="38" t="s">
        <v>16</v>
      </c>
      <c r="G6" s="30">
        <v>640000</v>
      </c>
      <c r="H6" s="31">
        <v>0</v>
      </c>
      <c r="I6" s="39"/>
      <c r="J6" s="40">
        <f>H6*(1+I6)</f>
        <v>0</v>
      </c>
      <c r="K6" s="34">
        <f t="shared" si="0"/>
        <v>0</v>
      </c>
      <c r="L6" s="34">
        <f t="shared" ref="L6:L14" si="1">G6*J6</f>
        <v>0</v>
      </c>
      <c r="M6" s="83"/>
    </row>
    <row r="7" spans="1:13" ht="24" customHeight="1">
      <c r="A7" s="6">
        <v>3</v>
      </c>
      <c r="B7" s="35" t="s">
        <v>14</v>
      </c>
      <c r="C7" s="36" t="s">
        <v>18</v>
      </c>
      <c r="D7" s="36"/>
      <c r="E7" s="37"/>
      <c r="F7" s="38" t="s">
        <v>16</v>
      </c>
      <c r="G7" s="30">
        <v>460000</v>
      </c>
      <c r="H7" s="31">
        <v>0</v>
      </c>
      <c r="I7" s="39"/>
      <c r="J7" s="40">
        <f t="shared" ref="J7:J52" si="2">H7*(1+I7)</f>
        <v>0</v>
      </c>
      <c r="K7" s="34">
        <f t="shared" si="0"/>
        <v>0</v>
      </c>
      <c r="L7" s="34">
        <f t="shared" si="1"/>
        <v>0</v>
      </c>
      <c r="M7" s="83"/>
    </row>
    <row r="8" spans="1:13" ht="24" customHeight="1">
      <c r="A8" s="6">
        <v>4</v>
      </c>
      <c r="B8" s="42" t="s">
        <v>14</v>
      </c>
      <c r="C8" s="36" t="s">
        <v>19</v>
      </c>
      <c r="D8" s="36"/>
      <c r="E8" s="37"/>
      <c r="F8" s="38" t="s">
        <v>16</v>
      </c>
      <c r="G8" s="43">
        <v>300000</v>
      </c>
      <c r="H8" s="31">
        <v>0</v>
      </c>
      <c r="I8" s="39"/>
      <c r="J8" s="40">
        <f t="shared" si="2"/>
        <v>0</v>
      </c>
      <c r="K8" s="34">
        <f t="shared" si="0"/>
        <v>0</v>
      </c>
      <c r="L8" s="34">
        <f t="shared" si="1"/>
        <v>0</v>
      </c>
      <c r="M8" s="83"/>
    </row>
    <row r="9" spans="1:13" ht="24" customHeight="1">
      <c r="A9" s="6">
        <v>5</v>
      </c>
      <c r="B9" s="35" t="s">
        <v>20</v>
      </c>
      <c r="C9" s="36" t="s">
        <v>21</v>
      </c>
      <c r="D9" s="36"/>
      <c r="E9" s="37"/>
      <c r="F9" s="38" t="s">
        <v>16</v>
      </c>
      <c r="G9" s="44">
        <v>12000</v>
      </c>
      <c r="H9" s="31">
        <v>0</v>
      </c>
      <c r="I9" s="39"/>
      <c r="J9" s="40">
        <f t="shared" si="2"/>
        <v>0</v>
      </c>
      <c r="K9" s="34">
        <f t="shared" si="0"/>
        <v>0</v>
      </c>
      <c r="L9" s="34">
        <f t="shared" si="1"/>
        <v>0</v>
      </c>
      <c r="M9" s="83"/>
    </row>
    <row r="10" spans="1:13" ht="24" customHeight="1">
      <c r="A10" s="6">
        <v>6</v>
      </c>
      <c r="B10" s="35" t="s">
        <v>20</v>
      </c>
      <c r="C10" s="36" t="s">
        <v>22</v>
      </c>
      <c r="D10" s="36"/>
      <c r="E10" s="37"/>
      <c r="F10" s="38" t="s">
        <v>16</v>
      </c>
      <c r="G10" s="44">
        <v>10000</v>
      </c>
      <c r="H10" s="31">
        <v>0</v>
      </c>
      <c r="I10" s="39"/>
      <c r="J10" s="40">
        <f t="shared" si="2"/>
        <v>0</v>
      </c>
      <c r="K10" s="34">
        <f t="shared" si="0"/>
        <v>0</v>
      </c>
      <c r="L10" s="34">
        <f t="shared" si="1"/>
        <v>0</v>
      </c>
      <c r="M10" s="83"/>
    </row>
    <row r="11" spans="1:13" ht="24" customHeight="1">
      <c r="A11" s="6">
        <v>7</v>
      </c>
      <c r="B11" s="35" t="s">
        <v>23</v>
      </c>
      <c r="C11" s="36" t="s">
        <v>24</v>
      </c>
      <c r="D11" s="36"/>
      <c r="E11" s="37"/>
      <c r="F11" s="38" t="s">
        <v>16</v>
      </c>
      <c r="G11" s="44">
        <v>5000</v>
      </c>
      <c r="H11" s="31">
        <v>0</v>
      </c>
      <c r="I11" s="39"/>
      <c r="J11" s="40">
        <f t="shared" si="2"/>
        <v>0</v>
      </c>
      <c r="K11" s="34">
        <f t="shared" si="0"/>
        <v>0</v>
      </c>
      <c r="L11" s="34">
        <f t="shared" si="1"/>
        <v>0</v>
      </c>
      <c r="M11" s="83"/>
    </row>
    <row r="12" spans="1:13" ht="24" customHeight="1">
      <c r="A12" s="6">
        <v>8</v>
      </c>
      <c r="B12" s="35" t="s">
        <v>25</v>
      </c>
      <c r="C12" s="36" t="s">
        <v>26</v>
      </c>
      <c r="D12" s="36"/>
      <c r="E12" s="37"/>
      <c r="F12" s="38" t="s">
        <v>16</v>
      </c>
      <c r="G12" s="44">
        <v>8000</v>
      </c>
      <c r="H12" s="31">
        <v>0</v>
      </c>
      <c r="I12" s="39"/>
      <c r="J12" s="40">
        <f t="shared" si="2"/>
        <v>0</v>
      </c>
      <c r="K12" s="34">
        <f t="shared" si="0"/>
        <v>0</v>
      </c>
      <c r="L12" s="34">
        <f t="shared" si="1"/>
        <v>0</v>
      </c>
      <c r="M12" s="83"/>
    </row>
    <row r="13" spans="1:13" ht="24" customHeight="1">
      <c r="A13" s="6">
        <v>9</v>
      </c>
      <c r="B13" s="35" t="s">
        <v>27</v>
      </c>
      <c r="C13" s="36" t="s">
        <v>28</v>
      </c>
      <c r="D13" s="36"/>
      <c r="E13" s="37"/>
      <c r="F13" s="38" t="s">
        <v>16</v>
      </c>
      <c r="G13" s="44">
        <v>2000</v>
      </c>
      <c r="H13" s="31">
        <v>0</v>
      </c>
      <c r="I13" s="39"/>
      <c r="J13" s="40">
        <f t="shared" si="2"/>
        <v>0</v>
      </c>
      <c r="K13" s="34">
        <f t="shared" si="0"/>
        <v>0</v>
      </c>
      <c r="L13" s="34">
        <f t="shared" si="1"/>
        <v>0</v>
      </c>
      <c r="M13" s="83"/>
    </row>
    <row r="14" spans="1:13" ht="24" customHeight="1" thickBot="1">
      <c r="A14" s="6">
        <v>10</v>
      </c>
      <c r="B14" s="35" t="s">
        <v>25</v>
      </c>
      <c r="C14" s="36" t="s">
        <v>29</v>
      </c>
      <c r="D14" s="36"/>
      <c r="E14" s="37"/>
      <c r="F14" s="38" t="s">
        <v>16</v>
      </c>
      <c r="G14" s="44">
        <v>2000</v>
      </c>
      <c r="H14" s="31">
        <v>0</v>
      </c>
      <c r="I14" s="39"/>
      <c r="J14" s="40">
        <f t="shared" si="2"/>
        <v>0</v>
      </c>
      <c r="K14" s="34">
        <f t="shared" si="0"/>
        <v>0</v>
      </c>
      <c r="L14" s="34">
        <f t="shared" si="1"/>
        <v>0</v>
      </c>
      <c r="M14" s="83"/>
    </row>
    <row r="15" spans="1:13" ht="24" customHeight="1" thickBot="1">
      <c r="A15" s="11"/>
      <c r="B15" s="45" t="s">
        <v>45</v>
      </c>
      <c r="C15" s="12"/>
      <c r="D15" s="12"/>
      <c r="E15" s="13"/>
      <c r="F15" s="14"/>
      <c r="G15" s="15"/>
      <c r="H15" s="18"/>
      <c r="I15" s="46"/>
      <c r="J15" s="47"/>
      <c r="K15" s="48">
        <f>SUM(K5:K14)</f>
        <v>0</v>
      </c>
      <c r="L15" s="48">
        <f>SUM(L5:L14)</f>
        <v>0</v>
      </c>
      <c r="M15" s="84"/>
    </row>
    <row r="16" spans="1:13" s="3" customFormat="1" ht="15" customHeight="1">
      <c r="A16" s="95"/>
      <c r="B16" s="96"/>
      <c r="C16" s="96"/>
      <c r="D16" s="96"/>
      <c r="E16" s="97"/>
      <c r="F16" s="97"/>
      <c r="G16" s="97"/>
      <c r="H16" s="98"/>
      <c r="I16" s="99"/>
      <c r="J16" s="99"/>
      <c r="K16" s="99"/>
      <c r="L16" s="99"/>
      <c r="M16" s="100"/>
    </row>
    <row r="17" spans="1:13" s="3" customFormat="1" ht="19.5" customHeight="1">
      <c r="A17" s="109" t="s">
        <v>46</v>
      </c>
      <c r="B17" s="118"/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9"/>
    </row>
    <row r="18" spans="1:13" ht="24" customHeight="1">
      <c r="A18" s="6">
        <v>11</v>
      </c>
      <c r="B18" s="35" t="s">
        <v>30</v>
      </c>
      <c r="C18" s="49" t="s">
        <v>31</v>
      </c>
      <c r="D18" s="36"/>
      <c r="E18" s="37"/>
      <c r="F18" s="50" t="s">
        <v>32</v>
      </c>
      <c r="G18" s="44">
        <v>100</v>
      </c>
      <c r="H18" s="19">
        <v>0</v>
      </c>
      <c r="I18" s="39"/>
      <c r="J18" s="40">
        <f>H18*(1+I18)</f>
        <v>0</v>
      </c>
      <c r="K18" s="51">
        <f>G18*H18</f>
        <v>0</v>
      </c>
      <c r="L18" s="51">
        <f>G18*J18</f>
        <v>0</v>
      </c>
      <c r="M18" s="83"/>
    </row>
    <row r="19" spans="1:13" ht="24" customHeight="1">
      <c r="A19" s="6">
        <v>12</v>
      </c>
      <c r="B19" s="35" t="s">
        <v>30</v>
      </c>
      <c r="C19" s="49" t="s">
        <v>33</v>
      </c>
      <c r="D19" s="49"/>
      <c r="E19" s="37"/>
      <c r="F19" s="50" t="s">
        <v>32</v>
      </c>
      <c r="G19" s="44">
        <v>800</v>
      </c>
      <c r="H19" s="19">
        <v>0</v>
      </c>
      <c r="I19" s="39"/>
      <c r="J19" s="40">
        <f t="shared" si="2"/>
        <v>0</v>
      </c>
      <c r="K19" s="51">
        <f t="shared" ref="K19:K31" si="3">G19*H19</f>
        <v>0</v>
      </c>
      <c r="L19" s="51">
        <f t="shared" ref="L19:L31" si="4">G19*J19</f>
        <v>0</v>
      </c>
      <c r="M19" s="83"/>
    </row>
    <row r="20" spans="1:13" ht="24" customHeight="1">
      <c r="A20" s="6">
        <v>13</v>
      </c>
      <c r="B20" s="35" t="s">
        <v>30</v>
      </c>
      <c r="C20" s="49" t="s">
        <v>34</v>
      </c>
      <c r="D20" s="49"/>
      <c r="E20" s="37"/>
      <c r="F20" s="50" t="s">
        <v>32</v>
      </c>
      <c r="G20" s="44">
        <v>1000</v>
      </c>
      <c r="H20" s="19">
        <v>0</v>
      </c>
      <c r="I20" s="39"/>
      <c r="J20" s="40">
        <f t="shared" si="2"/>
        <v>0</v>
      </c>
      <c r="K20" s="51">
        <f t="shared" si="3"/>
        <v>0</v>
      </c>
      <c r="L20" s="51">
        <f t="shared" si="4"/>
        <v>0</v>
      </c>
      <c r="M20" s="83"/>
    </row>
    <row r="21" spans="1:13" ht="24" customHeight="1">
      <c r="A21" s="6">
        <v>14</v>
      </c>
      <c r="B21" s="35" t="s">
        <v>30</v>
      </c>
      <c r="C21" s="49" t="s">
        <v>35</v>
      </c>
      <c r="D21" s="49"/>
      <c r="E21" s="37"/>
      <c r="F21" s="50" t="s">
        <v>32</v>
      </c>
      <c r="G21" s="44">
        <v>240</v>
      </c>
      <c r="H21" s="19">
        <v>0</v>
      </c>
      <c r="I21" s="39"/>
      <c r="J21" s="40">
        <f t="shared" si="2"/>
        <v>0</v>
      </c>
      <c r="K21" s="51">
        <f t="shared" si="3"/>
        <v>0</v>
      </c>
      <c r="L21" s="51">
        <f t="shared" si="4"/>
        <v>0</v>
      </c>
      <c r="M21" s="83"/>
    </row>
    <row r="22" spans="1:13" ht="24" customHeight="1">
      <c r="A22" s="6">
        <v>15</v>
      </c>
      <c r="B22" s="35" t="s">
        <v>30</v>
      </c>
      <c r="C22" s="49" t="s">
        <v>36</v>
      </c>
      <c r="D22" s="49"/>
      <c r="E22" s="37"/>
      <c r="F22" s="50" t="s">
        <v>32</v>
      </c>
      <c r="G22" s="44">
        <v>300</v>
      </c>
      <c r="H22" s="19">
        <v>0</v>
      </c>
      <c r="I22" s="39"/>
      <c r="J22" s="40">
        <f t="shared" si="2"/>
        <v>0</v>
      </c>
      <c r="K22" s="51">
        <f t="shared" si="3"/>
        <v>0</v>
      </c>
      <c r="L22" s="51">
        <f t="shared" si="4"/>
        <v>0</v>
      </c>
      <c r="M22" s="83"/>
    </row>
    <row r="23" spans="1:13" ht="24" customHeight="1">
      <c r="A23" s="6">
        <v>16</v>
      </c>
      <c r="B23" s="35" t="s">
        <v>30</v>
      </c>
      <c r="C23" s="49" t="s">
        <v>77</v>
      </c>
      <c r="D23" s="49"/>
      <c r="E23" s="37"/>
      <c r="F23" s="50" t="s">
        <v>32</v>
      </c>
      <c r="G23" s="44">
        <v>140</v>
      </c>
      <c r="H23" s="19">
        <v>0</v>
      </c>
      <c r="I23" s="39"/>
      <c r="J23" s="40">
        <f>H23*(1+I23)</f>
        <v>0</v>
      </c>
      <c r="K23" s="51">
        <f t="shared" si="3"/>
        <v>0</v>
      </c>
      <c r="L23" s="51">
        <f t="shared" si="4"/>
        <v>0</v>
      </c>
      <c r="M23" s="83"/>
    </row>
    <row r="24" spans="1:13" ht="24" customHeight="1">
      <c r="A24" s="6">
        <v>17</v>
      </c>
      <c r="B24" s="35" t="s">
        <v>30</v>
      </c>
      <c r="C24" s="49" t="s">
        <v>37</v>
      </c>
      <c r="D24" s="49"/>
      <c r="E24" s="37"/>
      <c r="F24" s="50" t="s">
        <v>32</v>
      </c>
      <c r="G24" s="44">
        <v>100</v>
      </c>
      <c r="H24" s="19">
        <v>0</v>
      </c>
      <c r="I24" s="39"/>
      <c r="J24" s="40">
        <f t="shared" si="2"/>
        <v>0</v>
      </c>
      <c r="K24" s="51">
        <f t="shared" si="3"/>
        <v>0</v>
      </c>
      <c r="L24" s="51">
        <f t="shared" si="4"/>
        <v>0</v>
      </c>
      <c r="M24" s="83"/>
    </row>
    <row r="25" spans="1:13" ht="24" customHeight="1">
      <c r="A25" s="6">
        <v>18</v>
      </c>
      <c r="B25" s="35" t="s">
        <v>30</v>
      </c>
      <c r="C25" s="49" t="s">
        <v>38</v>
      </c>
      <c r="D25" s="49"/>
      <c r="E25" s="37"/>
      <c r="F25" s="50" t="s">
        <v>32</v>
      </c>
      <c r="G25" s="44">
        <v>700</v>
      </c>
      <c r="H25" s="19">
        <v>0</v>
      </c>
      <c r="I25" s="39"/>
      <c r="J25" s="40">
        <f t="shared" si="2"/>
        <v>0</v>
      </c>
      <c r="K25" s="51">
        <f t="shared" si="3"/>
        <v>0</v>
      </c>
      <c r="L25" s="51">
        <f t="shared" si="4"/>
        <v>0</v>
      </c>
      <c r="M25" s="83"/>
    </row>
    <row r="26" spans="1:13" ht="24" customHeight="1">
      <c r="A26" s="6">
        <v>19</v>
      </c>
      <c r="B26" s="35" t="s">
        <v>30</v>
      </c>
      <c r="C26" s="49" t="s">
        <v>39</v>
      </c>
      <c r="D26" s="49"/>
      <c r="E26" s="37"/>
      <c r="F26" s="50" t="s">
        <v>32</v>
      </c>
      <c r="G26" s="44">
        <v>120</v>
      </c>
      <c r="H26" s="19">
        <v>0</v>
      </c>
      <c r="I26" s="39"/>
      <c r="J26" s="40">
        <f>H26*(1+I26)</f>
        <v>0</v>
      </c>
      <c r="K26" s="51">
        <f t="shared" si="3"/>
        <v>0</v>
      </c>
      <c r="L26" s="51">
        <f t="shared" si="4"/>
        <v>0</v>
      </c>
      <c r="M26" s="83"/>
    </row>
    <row r="27" spans="1:13" ht="24" customHeight="1">
      <c r="A27" s="6">
        <v>20</v>
      </c>
      <c r="B27" s="35" t="s">
        <v>30</v>
      </c>
      <c r="C27" s="49" t="s">
        <v>40</v>
      </c>
      <c r="D27" s="49"/>
      <c r="E27" s="37"/>
      <c r="F27" s="50" t="s">
        <v>32</v>
      </c>
      <c r="G27" s="44">
        <v>3000</v>
      </c>
      <c r="H27" s="19">
        <v>0</v>
      </c>
      <c r="I27" s="39"/>
      <c r="J27" s="40">
        <f t="shared" si="2"/>
        <v>0</v>
      </c>
      <c r="K27" s="51">
        <f t="shared" si="3"/>
        <v>0</v>
      </c>
      <c r="L27" s="51">
        <f t="shared" si="4"/>
        <v>0</v>
      </c>
      <c r="M27" s="83"/>
    </row>
    <row r="28" spans="1:13" ht="24" customHeight="1">
      <c r="A28" s="6">
        <v>21</v>
      </c>
      <c r="B28" s="35" t="s">
        <v>30</v>
      </c>
      <c r="C28" s="49" t="s">
        <v>41</v>
      </c>
      <c r="D28" s="49"/>
      <c r="E28" s="37"/>
      <c r="F28" s="50" t="s">
        <v>32</v>
      </c>
      <c r="G28" s="44">
        <v>800</v>
      </c>
      <c r="H28" s="19">
        <v>0</v>
      </c>
      <c r="I28" s="39"/>
      <c r="J28" s="40">
        <f t="shared" si="2"/>
        <v>0</v>
      </c>
      <c r="K28" s="51">
        <f t="shared" si="3"/>
        <v>0</v>
      </c>
      <c r="L28" s="51">
        <f t="shared" si="4"/>
        <v>0</v>
      </c>
      <c r="M28" s="83"/>
    </row>
    <row r="29" spans="1:13" ht="24" customHeight="1">
      <c r="A29" s="6">
        <v>22</v>
      </c>
      <c r="B29" s="35" t="s">
        <v>30</v>
      </c>
      <c r="C29" s="49" t="s">
        <v>42</v>
      </c>
      <c r="D29" s="49"/>
      <c r="E29" s="37"/>
      <c r="F29" s="50" t="s">
        <v>32</v>
      </c>
      <c r="G29" s="44">
        <v>2500</v>
      </c>
      <c r="H29" s="19">
        <v>0</v>
      </c>
      <c r="I29" s="39"/>
      <c r="J29" s="40">
        <f t="shared" si="2"/>
        <v>0</v>
      </c>
      <c r="K29" s="51">
        <f t="shared" si="3"/>
        <v>0</v>
      </c>
      <c r="L29" s="51">
        <f t="shared" si="4"/>
        <v>0</v>
      </c>
      <c r="M29" s="83"/>
    </row>
    <row r="30" spans="1:13" ht="24" customHeight="1">
      <c r="A30" s="6">
        <v>23</v>
      </c>
      <c r="B30" s="35" t="s">
        <v>30</v>
      </c>
      <c r="C30" s="49" t="s">
        <v>43</v>
      </c>
      <c r="D30" s="49"/>
      <c r="E30" s="37"/>
      <c r="F30" s="50" t="s">
        <v>32</v>
      </c>
      <c r="G30" s="44">
        <v>7200</v>
      </c>
      <c r="H30" s="19">
        <v>0</v>
      </c>
      <c r="I30" s="39"/>
      <c r="J30" s="40">
        <f t="shared" si="2"/>
        <v>0</v>
      </c>
      <c r="K30" s="51">
        <f t="shared" si="3"/>
        <v>0</v>
      </c>
      <c r="L30" s="51">
        <f t="shared" si="4"/>
        <v>0</v>
      </c>
      <c r="M30" s="83"/>
    </row>
    <row r="31" spans="1:13" ht="24" customHeight="1" thickBot="1">
      <c r="A31" s="6">
        <v>24</v>
      </c>
      <c r="B31" s="35" t="s">
        <v>44</v>
      </c>
      <c r="C31" s="49" t="s">
        <v>43</v>
      </c>
      <c r="D31" s="49"/>
      <c r="E31" s="37"/>
      <c r="F31" s="50" t="s">
        <v>32</v>
      </c>
      <c r="G31" s="44">
        <v>10</v>
      </c>
      <c r="H31" s="19">
        <v>0</v>
      </c>
      <c r="I31" s="39"/>
      <c r="J31" s="52">
        <f t="shared" si="2"/>
        <v>0</v>
      </c>
      <c r="K31" s="51">
        <f t="shared" si="3"/>
        <v>0</v>
      </c>
      <c r="L31" s="51">
        <f t="shared" si="4"/>
        <v>0</v>
      </c>
      <c r="M31" s="83"/>
    </row>
    <row r="32" spans="1:13" ht="24" customHeight="1" thickBot="1">
      <c r="A32" s="11"/>
      <c r="B32" s="45" t="s">
        <v>45</v>
      </c>
      <c r="C32" s="12"/>
      <c r="D32" s="12"/>
      <c r="E32" s="13"/>
      <c r="F32" s="14"/>
      <c r="G32" s="15"/>
      <c r="H32" s="18"/>
      <c r="I32" s="46"/>
      <c r="J32" s="47"/>
      <c r="K32" s="48">
        <f>SUM(K18:K31)</f>
        <v>0</v>
      </c>
      <c r="L32" s="48">
        <f>SUM(L18:L31)</f>
        <v>0</v>
      </c>
      <c r="M32" s="84"/>
    </row>
    <row r="33" spans="1:13" s="3" customFormat="1" ht="15" customHeight="1">
      <c r="A33" s="95"/>
      <c r="B33" s="96"/>
      <c r="C33" s="96"/>
      <c r="D33" s="96"/>
      <c r="E33" s="97"/>
      <c r="F33" s="97"/>
      <c r="G33" s="97"/>
      <c r="H33" s="98"/>
      <c r="I33" s="99"/>
      <c r="J33" s="99"/>
      <c r="K33" s="99"/>
      <c r="L33" s="99"/>
      <c r="M33" s="100"/>
    </row>
    <row r="34" spans="1:13" s="3" customFormat="1" ht="19.5" customHeight="1">
      <c r="A34" s="109" t="s">
        <v>50</v>
      </c>
      <c r="B34" s="110"/>
      <c r="C34" s="110"/>
      <c r="D34" s="110"/>
      <c r="E34" s="110"/>
      <c r="F34" s="110"/>
      <c r="G34" s="110"/>
      <c r="H34" s="110"/>
      <c r="I34" s="110"/>
      <c r="J34" s="110"/>
      <c r="K34" s="111"/>
      <c r="L34" s="111"/>
      <c r="M34" s="112"/>
    </row>
    <row r="35" spans="1:13" ht="24" customHeight="1">
      <c r="A35" s="6">
        <v>1</v>
      </c>
      <c r="B35" s="35" t="s">
        <v>47</v>
      </c>
      <c r="C35" s="49"/>
      <c r="D35" s="49"/>
      <c r="E35" s="37"/>
      <c r="F35" s="41" t="s">
        <v>16</v>
      </c>
      <c r="G35" s="44">
        <v>8000</v>
      </c>
      <c r="H35" s="19">
        <v>0</v>
      </c>
      <c r="I35" s="53"/>
      <c r="J35" s="40">
        <f>H35*(1+I35)</f>
        <v>0</v>
      </c>
      <c r="K35" s="51">
        <f>G35*H35</f>
        <v>0</v>
      </c>
      <c r="L35" s="51">
        <f>G35*J35</f>
        <v>0</v>
      </c>
      <c r="M35" s="85"/>
    </row>
    <row r="36" spans="1:13" ht="24" customHeight="1">
      <c r="A36" s="6">
        <v>2</v>
      </c>
      <c r="B36" s="54" t="s">
        <v>48</v>
      </c>
      <c r="C36" s="41" t="s">
        <v>17</v>
      </c>
      <c r="D36" s="54"/>
      <c r="E36" s="54"/>
      <c r="F36" s="41" t="s">
        <v>16</v>
      </c>
      <c r="G36" s="44">
        <v>260</v>
      </c>
      <c r="H36" s="19">
        <v>0</v>
      </c>
      <c r="I36" s="53"/>
      <c r="J36" s="40">
        <f>H36*(1+I36)</f>
        <v>0</v>
      </c>
      <c r="K36" s="51">
        <f>G36*H36</f>
        <v>0</v>
      </c>
      <c r="L36" s="51">
        <f>G36*J36</f>
        <v>0</v>
      </c>
      <c r="M36" s="85"/>
    </row>
    <row r="37" spans="1:13" ht="24" customHeight="1" thickBot="1">
      <c r="A37" s="6">
        <v>3</v>
      </c>
      <c r="B37" s="54" t="s">
        <v>48</v>
      </c>
      <c r="C37" s="41" t="s">
        <v>49</v>
      </c>
      <c r="D37" s="54"/>
      <c r="E37" s="54"/>
      <c r="F37" s="41" t="s">
        <v>16</v>
      </c>
      <c r="G37" s="44">
        <v>13000</v>
      </c>
      <c r="H37" s="19">
        <v>0</v>
      </c>
      <c r="I37" s="53"/>
      <c r="J37" s="40">
        <f>H37*(1+I37)</f>
        <v>0</v>
      </c>
      <c r="K37" s="51">
        <f>G37*H37</f>
        <v>0</v>
      </c>
      <c r="L37" s="51">
        <f>G37*J37</f>
        <v>0</v>
      </c>
      <c r="M37" s="85"/>
    </row>
    <row r="38" spans="1:13" ht="24" customHeight="1" thickBot="1">
      <c r="A38" s="11"/>
      <c r="B38" s="45" t="s">
        <v>45</v>
      </c>
      <c r="C38" s="12"/>
      <c r="D38" s="12"/>
      <c r="E38" s="13"/>
      <c r="F38" s="14"/>
      <c r="G38" s="15"/>
      <c r="H38" s="18"/>
      <c r="I38" s="46"/>
      <c r="J38" s="47"/>
      <c r="K38" s="48">
        <f>SUM(K35:K37)</f>
        <v>0</v>
      </c>
      <c r="L38" s="48">
        <f>SUM(L35:L37)</f>
        <v>0</v>
      </c>
      <c r="M38" s="84"/>
    </row>
    <row r="39" spans="1:13" s="3" customFormat="1" ht="15" customHeight="1">
      <c r="A39" s="95"/>
      <c r="B39" s="96"/>
      <c r="C39" s="96"/>
      <c r="D39" s="96"/>
      <c r="E39" s="97"/>
      <c r="F39" s="97"/>
      <c r="G39" s="97"/>
      <c r="H39" s="98"/>
      <c r="I39" s="99"/>
      <c r="J39" s="99"/>
      <c r="K39" s="99"/>
      <c r="L39" s="99"/>
      <c r="M39" s="100"/>
    </row>
    <row r="40" spans="1:13" s="3" customFormat="1" ht="19.5" customHeight="1">
      <c r="A40" s="109" t="s">
        <v>62</v>
      </c>
      <c r="B40" s="110"/>
      <c r="C40" s="110"/>
      <c r="D40" s="110"/>
      <c r="E40" s="110"/>
      <c r="F40" s="110"/>
      <c r="G40" s="110"/>
      <c r="H40" s="110"/>
      <c r="I40" s="110"/>
      <c r="J40" s="110"/>
      <c r="K40" s="111"/>
      <c r="L40" s="111"/>
      <c r="M40" s="112"/>
    </row>
    <row r="41" spans="1:13" ht="33.950000000000003" customHeight="1">
      <c r="A41" s="6">
        <v>1</v>
      </c>
      <c r="B41" s="55" t="s">
        <v>51</v>
      </c>
      <c r="C41" s="36" t="s">
        <v>52</v>
      </c>
      <c r="D41" s="36"/>
      <c r="E41" s="37"/>
      <c r="F41" s="38" t="s">
        <v>85</v>
      </c>
      <c r="G41" s="44">
        <v>100</v>
      </c>
      <c r="H41" s="19">
        <v>0</v>
      </c>
      <c r="I41" s="39"/>
      <c r="J41" s="40">
        <f t="shared" si="2"/>
        <v>0</v>
      </c>
      <c r="K41" s="51">
        <f>G41*H41</f>
        <v>0</v>
      </c>
      <c r="L41" s="51">
        <f>G41*J41</f>
        <v>0</v>
      </c>
      <c r="M41" s="86"/>
    </row>
    <row r="42" spans="1:13" ht="33.950000000000003" customHeight="1">
      <c r="A42" s="6">
        <v>2</v>
      </c>
      <c r="B42" s="55" t="s">
        <v>53</v>
      </c>
      <c r="C42" s="36" t="s">
        <v>54</v>
      </c>
      <c r="D42" s="36"/>
      <c r="E42" s="37"/>
      <c r="F42" s="38" t="s">
        <v>85</v>
      </c>
      <c r="G42" s="43">
        <v>1200</v>
      </c>
      <c r="H42" s="19">
        <v>0</v>
      </c>
      <c r="I42" s="39"/>
      <c r="J42" s="40">
        <f t="shared" si="2"/>
        <v>0</v>
      </c>
      <c r="K42" s="51">
        <f t="shared" ref="K42:K48" si="5">G42*H42</f>
        <v>0</v>
      </c>
      <c r="L42" s="51">
        <f t="shared" ref="L42:L48" si="6">G42*J42</f>
        <v>0</v>
      </c>
      <c r="M42" s="86"/>
    </row>
    <row r="43" spans="1:13" ht="33.950000000000003" customHeight="1">
      <c r="A43" s="6">
        <v>3</v>
      </c>
      <c r="B43" s="55" t="s">
        <v>51</v>
      </c>
      <c r="C43" s="36" t="s">
        <v>55</v>
      </c>
      <c r="D43" s="36"/>
      <c r="E43" s="37"/>
      <c r="F43" s="38" t="s">
        <v>85</v>
      </c>
      <c r="G43" s="43">
        <v>100</v>
      </c>
      <c r="H43" s="19">
        <v>0</v>
      </c>
      <c r="I43" s="39"/>
      <c r="J43" s="40">
        <f t="shared" si="2"/>
        <v>0</v>
      </c>
      <c r="K43" s="51">
        <f t="shared" si="5"/>
        <v>0</v>
      </c>
      <c r="L43" s="51">
        <f t="shared" si="6"/>
        <v>0</v>
      </c>
      <c r="M43" s="86"/>
    </row>
    <row r="44" spans="1:13" ht="33.950000000000003" customHeight="1">
      <c r="A44" s="6">
        <v>4</v>
      </c>
      <c r="B44" s="55" t="s">
        <v>51</v>
      </c>
      <c r="C44" s="36" t="s">
        <v>56</v>
      </c>
      <c r="D44" s="36"/>
      <c r="E44" s="37"/>
      <c r="F44" s="38" t="s">
        <v>85</v>
      </c>
      <c r="G44" s="44">
        <v>1300</v>
      </c>
      <c r="H44" s="19">
        <v>0</v>
      </c>
      <c r="I44" s="39"/>
      <c r="J44" s="40">
        <f t="shared" si="2"/>
        <v>0</v>
      </c>
      <c r="K44" s="51">
        <f t="shared" si="5"/>
        <v>0</v>
      </c>
      <c r="L44" s="51">
        <f t="shared" si="6"/>
        <v>0</v>
      </c>
      <c r="M44" s="86"/>
    </row>
    <row r="45" spans="1:13" ht="33.950000000000003" customHeight="1">
      <c r="A45" s="6">
        <v>5</v>
      </c>
      <c r="B45" s="55" t="s">
        <v>51</v>
      </c>
      <c r="C45" s="36" t="s">
        <v>57</v>
      </c>
      <c r="D45" s="36"/>
      <c r="E45" s="37"/>
      <c r="F45" s="38" t="s">
        <v>85</v>
      </c>
      <c r="G45" s="44">
        <v>2500</v>
      </c>
      <c r="H45" s="19">
        <v>0</v>
      </c>
      <c r="I45" s="39"/>
      <c r="J45" s="40">
        <f t="shared" si="2"/>
        <v>0</v>
      </c>
      <c r="K45" s="51">
        <f t="shared" si="5"/>
        <v>0</v>
      </c>
      <c r="L45" s="51">
        <f t="shared" si="6"/>
        <v>0</v>
      </c>
      <c r="M45" s="86"/>
    </row>
    <row r="46" spans="1:13" ht="33.950000000000003" customHeight="1">
      <c r="A46" s="6">
        <v>6</v>
      </c>
      <c r="B46" s="55" t="s">
        <v>58</v>
      </c>
      <c r="C46" s="36" t="s">
        <v>59</v>
      </c>
      <c r="D46" s="36"/>
      <c r="E46" s="37"/>
      <c r="F46" s="38" t="s">
        <v>85</v>
      </c>
      <c r="G46" s="44">
        <v>400</v>
      </c>
      <c r="H46" s="19">
        <v>0</v>
      </c>
      <c r="I46" s="39"/>
      <c r="J46" s="40">
        <f t="shared" si="2"/>
        <v>0</v>
      </c>
      <c r="K46" s="51">
        <f t="shared" si="5"/>
        <v>0</v>
      </c>
      <c r="L46" s="51">
        <f t="shared" si="6"/>
        <v>0</v>
      </c>
      <c r="M46" s="86"/>
    </row>
    <row r="47" spans="1:13" ht="33.950000000000003" customHeight="1">
      <c r="A47" s="6">
        <v>7</v>
      </c>
      <c r="B47" s="55" t="s">
        <v>60</v>
      </c>
      <c r="C47" s="36" t="s">
        <v>61</v>
      </c>
      <c r="D47" s="36"/>
      <c r="E47" s="37"/>
      <c r="F47" s="38" t="s">
        <v>85</v>
      </c>
      <c r="G47" s="44">
        <v>200</v>
      </c>
      <c r="H47" s="19">
        <v>0</v>
      </c>
      <c r="I47" s="39"/>
      <c r="J47" s="40">
        <f t="shared" si="2"/>
        <v>0</v>
      </c>
      <c r="K47" s="51">
        <f t="shared" si="5"/>
        <v>0</v>
      </c>
      <c r="L47" s="51">
        <f t="shared" si="6"/>
        <v>0</v>
      </c>
      <c r="M47" s="86"/>
    </row>
    <row r="48" spans="1:13" ht="33.950000000000003" customHeight="1" thickBot="1">
      <c r="A48" s="6">
        <v>8</v>
      </c>
      <c r="B48" s="55" t="s">
        <v>51</v>
      </c>
      <c r="C48" s="36" t="s">
        <v>84</v>
      </c>
      <c r="D48" s="36"/>
      <c r="E48" s="37"/>
      <c r="F48" s="38" t="s">
        <v>85</v>
      </c>
      <c r="G48" s="44">
        <v>300</v>
      </c>
      <c r="H48" s="19">
        <v>0</v>
      </c>
      <c r="I48" s="39"/>
      <c r="J48" s="40">
        <f t="shared" si="2"/>
        <v>0</v>
      </c>
      <c r="K48" s="51">
        <f t="shared" si="5"/>
        <v>0</v>
      </c>
      <c r="L48" s="51">
        <f t="shared" si="6"/>
        <v>0</v>
      </c>
      <c r="M48" s="86"/>
    </row>
    <row r="49" spans="1:13" ht="24" customHeight="1" thickBot="1">
      <c r="A49" s="11"/>
      <c r="B49" s="45" t="s">
        <v>45</v>
      </c>
      <c r="C49" s="12"/>
      <c r="D49" s="12"/>
      <c r="E49" s="13"/>
      <c r="F49" s="14"/>
      <c r="G49" s="15"/>
      <c r="H49" s="18"/>
      <c r="I49" s="46"/>
      <c r="J49" s="47"/>
      <c r="K49" s="48">
        <f>SUM(K41:K48)</f>
        <v>0</v>
      </c>
      <c r="L49" s="48">
        <f>SUM(L41:L48)</f>
        <v>0</v>
      </c>
      <c r="M49" s="84"/>
    </row>
    <row r="50" spans="1:13" s="3" customFormat="1" ht="15" customHeight="1">
      <c r="A50" s="95"/>
      <c r="B50" s="96"/>
      <c r="C50" s="96"/>
      <c r="D50" s="96"/>
      <c r="E50" s="97"/>
      <c r="F50" s="97"/>
      <c r="G50" s="97"/>
      <c r="H50" s="98"/>
      <c r="I50" s="99"/>
      <c r="J50" s="99"/>
      <c r="K50" s="99"/>
      <c r="L50" s="99"/>
      <c r="M50" s="100"/>
    </row>
    <row r="51" spans="1:13" s="3" customFormat="1" ht="19.5" customHeight="1" thickBot="1">
      <c r="A51" s="109" t="s">
        <v>64</v>
      </c>
      <c r="B51" s="110"/>
      <c r="C51" s="110"/>
      <c r="D51" s="110"/>
      <c r="E51" s="110"/>
      <c r="F51" s="110"/>
      <c r="G51" s="110"/>
      <c r="H51" s="110"/>
      <c r="I51" s="110"/>
      <c r="J51" s="110"/>
      <c r="K51" s="111"/>
      <c r="L51" s="111"/>
      <c r="M51" s="112"/>
    </row>
    <row r="52" spans="1:13" ht="24" customHeight="1" thickBot="1">
      <c r="A52" s="6">
        <v>1</v>
      </c>
      <c r="B52" s="35" t="s">
        <v>63</v>
      </c>
      <c r="C52" s="36"/>
      <c r="D52" s="36"/>
      <c r="E52" s="56"/>
      <c r="F52" s="38" t="s">
        <v>16</v>
      </c>
      <c r="G52" s="44">
        <v>500</v>
      </c>
      <c r="H52" s="19">
        <v>0</v>
      </c>
      <c r="I52" s="39"/>
      <c r="J52" s="52">
        <f t="shared" si="2"/>
        <v>0</v>
      </c>
      <c r="K52" s="48">
        <f>G52*H52</f>
        <v>0</v>
      </c>
      <c r="L52" s="48">
        <f>G52*J52</f>
        <v>0</v>
      </c>
      <c r="M52" s="85"/>
    </row>
    <row r="53" spans="1:13" s="3" customFormat="1" ht="15" customHeight="1">
      <c r="A53" s="95"/>
      <c r="B53" s="96"/>
      <c r="C53" s="96"/>
      <c r="D53" s="96"/>
      <c r="E53" s="97"/>
      <c r="F53" s="97"/>
      <c r="G53" s="97"/>
      <c r="H53" s="98"/>
      <c r="I53" s="99"/>
      <c r="J53" s="99"/>
      <c r="K53" s="99"/>
      <c r="L53" s="99"/>
      <c r="M53" s="100"/>
    </row>
    <row r="54" spans="1:13" s="3" customFormat="1" ht="19.5" customHeight="1">
      <c r="A54" s="109" t="s">
        <v>67</v>
      </c>
      <c r="B54" s="110"/>
      <c r="C54" s="110"/>
      <c r="D54" s="110"/>
      <c r="E54" s="110"/>
      <c r="F54" s="110"/>
      <c r="G54" s="110"/>
      <c r="H54" s="110"/>
      <c r="I54" s="110"/>
      <c r="J54" s="110"/>
      <c r="K54" s="111"/>
      <c r="L54" s="111"/>
      <c r="M54" s="112"/>
    </row>
    <row r="55" spans="1:13" ht="43.5" customHeight="1">
      <c r="A55" s="6">
        <v>1</v>
      </c>
      <c r="B55" s="55" t="s">
        <v>87</v>
      </c>
      <c r="C55" s="49" t="s">
        <v>65</v>
      </c>
      <c r="D55" s="36"/>
      <c r="E55" s="56"/>
      <c r="F55" s="38" t="s">
        <v>16</v>
      </c>
      <c r="G55" s="44">
        <v>640000</v>
      </c>
      <c r="H55" s="19">
        <v>0</v>
      </c>
      <c r="I55" s="39"/>
      <c r="J55" s="40">
        <f t="shared" ref="J55:J63" si="7">H55*(1+I55)</f>
        <v>0</v>
      </c>
      <c r="K55" s="51">
        <f>G55*H55</f>
        <v>0</v>
      </c>
      <c r="L55" s="51">
        <f>G55*J55</f>
        <v>0</v>
      </c>
      <c r="M55" s="86"/>
    </row>
    <row r="56" spans="1:13" ht="45" customHeight="1" thickBot="1">
      <c r="A56" s="6">
        <v>2</v>
      </c>
      <c r="B56" s="35" t="s">
        <v>83</v>
      </c>
      <c r="C56" s="36" t="s">
        <v>66</v>
      </c>
      <c r="D56" s="36"/>
      <c r="E56" s="56"/>
      <c r="F56" s="38" t="s">
        <v>16</v>
      </c>
      <c r="G56" s="44">
        <v>33000</v>
      </c>
      <c r="H56" s="19">
        <v>0</v>
      </c>
      <c r="I56" s="39"/>
      <c r="J56" s="40">
        <f t="shared" si="7"/>
        <v>0</v>
      </c>
      <c r="K56" s="51">
        <f>G56*H56</f>
        <v>0</v>
      </c>
      <c r="L56" s="51">
        <f>G56*J56</f>
        <v>0</v>
      </c>
      <c r="M56" s="86"/>
    </row>
    <row r="57" spans="1:13" ht="24" customHeight="1" thickBot="1">
      <c r="A57" s="11"/>
      <c r="B57" s="45" t="s">
        <v>45</v>
      </c>
      <c r="C57" s="12"/>
      <c r="D57" s="12"/>
      <c r="E57" s="13"/>
      <c r="F57" s="14"/>
      <c r="G57" s="15"/>
      <c r="H57" s="18"/>
      <c r="I57" s="46"/>
      <c r="J57" s="47"/>
      <c r="K57" s="48">
        <f>SUM(K55:K56)</f>
        <v>0</v>
      </c>
      <c r="L57" s="48">
        <f>SUM(L55:L56)</f>
        <v>0</v>
      </c>
      <c r="M57" s="84"/>
    </row>
    <row r="58" spans="1:13" s="3" customFormat="1" ht="15" customHeight="1">
      <c r="A58" s="95"/>
      <c r="B58" s="96"/>
      <c r="C58" s="96"/>
      <c r="D58" s="96"/>
      <c r="E58" s="97"/>
      <c r="F58" s="97"/>
      <c r="G58" s="97"/>
      <c r="H58" s="98"/>
      <c r="I58" s="99"/>
      <c r="J58" s="99"/>
      <c r="K58" s="99"/>
      <c r="L58" s="99"/>
      <c r="M58" s="100"/>
    </row>
    <row r="59" spans="1:13" s="3" customFormat="1" ht="19.5" customHeight="1">
      <c r="A59" s="109" t="s">
        <v>74</v>
      </c>
      <c r="B59" s="110"/>
      <c r="C59" s="110"/>
      <c r="D59" s="110"/>
      <c r="E59" s="110"/>
      <c r="F59" s="110"/>
      <c r="G59" s="110"/>
      <c r="H59" s="110"/>
      <c r="I59" s="110"/>
      <c r="J59" s="110"/>
      <c r="K59" s="111"/>
      <c r="L59" s="111"/>
      <c r="M59" s="112"/>
    </row>
    <row r="60" spans="1:13" ht="24" customHeight="1">
      <c r="A60" s="6">
        <v>1</v>
      </c>
      <c r="B60" s="57" t="s">
        <v>68</v>
      </c>
      <c r="C60" s="58" t="s">
        <v>69</v>
      </c>
      <c r="D60" s="58"/>
      <c r="E60" s="37"/>
      <c r="F60" s="38" t="s">
        <v>16</v>
      </c>
      <c r="G60" s="44">
        <v>70000</v>
      </c>
      <c r="H60" s="19">
        <v>0</v>
      </c>
      <c r="I60" s="53"/>
      <c r="J60" s="40">
        <f t="shared" si="7"/>
        <v>0</v>
      </c>
      <c r="K60" s="51">
        <f>G60*H60</f>
        <v>0</v>
      </c>
      <c r="L60" s="51">
        <f>G60*J60</f>
        <v>0</v>
      </c>
      <c r="M60" s="86"/>
    </row>
    <row r="61" spans="1:13" ht="33.950000000000003" customHeight="1">
      <c r="A61" s="59">
        <v>2</v>
      </c>
      <c r="B61" s="57" t="s">
        <v>70</v>
      </c>
      <c r="C61" s="58" t="s">
        <v>69</v>
      </c>
      <c r="D61" s="58"/>
      <c r="E61" s="37"/>
      <c r="F61" s="38" t="s">
        <v>16</v>
      </c>
      <c r="G61" s="60">
        <v>64000</v>
      </c>
      <c r="H61" s="19">
        <v>0</v>
      </c>
      <c r="I61" s="53"/>
      <c r="J61" s="40">
        <f t="shared" si="7"/>
        <v>0</v>
      </c>
      <c r="K61" s="51">
        <f>G61*H61</f>
        <v>0</v>
      </c>
      <c r="L61" s="51">
        <f>G61*J61</f>
        <v>0</v>
      </c>
      <c r="M61" s="86"/>
    </row>
    <row r="62" spans="1:13" ht="24" customHeight="1">
      <c r="A62" s="6">
        <v>3</v>
      </c>
      <c r="B62" s="35" t="s">
        <v>71</v>
      </c>
      <c r="C62" s="36" t="s">
        <v>72</v>
      </c>
      <c r="D62" s="36"/>
      <c r="E62" s="56"/>
      <c r="F62" s="38" t="s">
        <v>16</v>
      </c>
      <c r="G62" s="44">
        <v>30000</v>
      </c>
      <c r="H62" s="19">
        <v>0</v>
      </c>
      <c r="I62" s="53"/>
      <c r="J62" s="40">
        <f t="shared" si="7"/>
        <v>0</v>
      </c>
      <c r="K62" s="51">
        <f>G62*H62</f>
        <v>0</v>
      </c>
      <c r="L62" s="51">
        <f>G62*J62</f>
        <v>0</v>
      </c>
      <c r="M62" s="86"/>
    </row>
    <row r="63" spans="1:13" ht="33" customHeight="1" thickBot="1">
      <c r="A63" s="6">
        <v>4</v>
      </c>
      <c r="B63" s="35" t="s">
        <v>73</v>
      </c>
      <c r="C63" s="36" t="s">
        <v>72</v>
      </c>
      <c r="D63" s="36"/>
      <c r="E63" s="56"/>
      <c r="F63" s="38" t="s">
        <v>16</v>
      </c>
      <c r="G63" s="44">
        <v>26000</v>
      </c>
      <c r="H63" s="19">
        <v>0</v>
      </c>
      <c r="I63" s="53"/>
      <c r="J63" s="40">
        <f t="shared" si="7"/>
        <v>0</v>
      </c>
      <c r="K63" s="51">
        <f>G63*H63</f>
        <v>0</v>
      </c>
      <c r="L63" s="51">
        <f>G63*J63</f>
        <v>0</v>
      </c>
      <c r="M63" s="86"/>
    </row>
    <row r="64" spans="1:13" ht="24" customHeight="1" thickBot="1">
      <c r="A64" s="11"/>
      <c r="B64" s="45" t="s">
        <v>45</v>
      </c>
      <c r="C64" s="12"/>
      <c r="D64" s="12"/>
      <c r="E64" s="13"/>
      <c r="F64" s="14"/>
      <c r="G64" s="15"/>
      <c r="H64" s="18"/>
      <c r="I64" s="46"/>
      <c r="J64" s="47"/>
      <c r="K64" s="48">
        <f>SUM(K60:K63)</f>
        <v>0</v>
      </c>
      <c r="L64" s="48">
        <f>SUM(L60:L63)</f>
        <v>0</v>
      </c>
      <c r="M64" s="84"/>
    </row>
    <row r="65" spans="1:13" s="3" customFormat="1" ht="15" customHeight="1">
      <c r="A65" s="95"/>
      <c r="B65" s="96"/>
      <c r="C65" s="96"/>
      <c r="D65" s="96"/>
      <c r="E65" s="97"/>
      <c r="F65" s="97"/>
      <c r="G65" s="97"/>
      <c r="H65" s="98"/>
      <c r="I65" s="99"/>
      <c r="J65" s="99"/>
      <c r="K65" s="99"/>
      <c r="L65" s="99"/>
      <c r="M65" s="100"/>
    </row>
    <row r="66" spans="1:13" s="3" customFormat="1" ht="19.5" customHeight="1" thickBot="1">
      <c r="A66" s="109" t="s">
        <v>78</v>
      </c>
      <c r="B66" s="110"/>
      <c r="C66" s="110"/>
      <c r="D66" s="110"/>
      <c r="E66" s="110"/>
      <c r="F66" s="110"/>
      <c r="G66" s="110"/>
      <c r="H66" s="110"/>
      <c r="I66" s="110"/>
      <c r="J66" s="110"/>
      <c r="K66" s="111"/>
      <c r="L66" s="111"/>
      <c r="M66" s="112"/>
    </row>
    <row r="67" spans="1:13" ht="24" customHeight="1" thickBot="1">
      <c r="A67" s="6">
        <v>1</v>
      </c>
      <c r="B67" s="7" t="s">
        <v>75</v>
      </c>
      <c r="C67" s="8" t="s">
        <v>76</v>
      </c>
      <c r="D67" s="8"/>
      <c r="E67" s="9"/>
      <c r="F67" s="9" t="s">
        <v>16</v>
      </c>
      <c r="G67" s="44">
        <v>33000</v>
      </c>
      <c r="H67" s="19">
        <v>0</v>
      </c>
      <c r="I67" s="32"/>
      <c r="J67" s="61">
        <f>H67*(1+I67)</f>
        <v>0</v>
      </c>
      <c r="K67" s="48">
        <f>G67*H67</f>
        <v>0</v>
      </c>
      <c r="L67" s="48">
        <f>G67*J67</f>
        <v>0</v>
      </c>
      <c r="M67" s="87"/>
    </row>
    <row r="68" spans="1:13" s="3" customFormat="1" ht="15" customHeight="1">
      <c r="A68" s="95"/>
      <c r="B68" s="96"/>
      <c r="C68" s="96"/>
      <c r="D68" s="96"/>
      <c r="E68" s="97"/>
      <c r="F68" s="97"/>
      <c r="G68" s="97"/>
      <c r="H68" s="98"/>
      <c r="I68" s="99"/>
      <c r="J68" s="99"/>
      <c r="K68" s="99"/>
      <c r="L68" s="99"/>
      <c r="M68" s="100"/>
    </row>
    <row r="69" spans="1:13" s="3" customFormat="1" ht="19.5" customHeight="1" thickBot="1">
      <c r="A69" s="109" t="s">
        <v>80</v>
      </c>
      <c r="B69" s="110"/>
      <c r="C69" s="110"/>
      <c r="D69" s="110"/>
      <c r="E69" s="110"/>
      <c r="F69" s="110"/>
      <c r="G69" s="110"/>
      <c r="H69" s="110"/>
      <c r="I69" s="110"/>
      <c r="J69" s="110"/>
      <c r="K69" s="111"/>
      <c r="L69" s="111"/>
      <c r="M69" s="112"/>
    </row>
    <row r="70" spans="1:13" ht="24" customHeight="1" thickBot="1">
      <c r="A70" s="6">
        <v>1</v>
      </c>
      <c r="B70" s="7" t="s">
        <v>79</v>
      </c>
      <c r="C70" s="8" t="s">
        <v>86</v>
      </c>
      <c r="D70" s="8"/>
      <c r="E70" s="9"/>
      <c r="F70" s="9" t="s">
        <v>32</v>
      </c>
      <c r="G70" s="44">
        <v>400</v>
      </c>
      <c r="H70" s="92">
        <v>0</v>
      </c>
      <c r="I70" s="32"/>
      <c r="J70" s="61">
        <f>H70*(1+I70)</f>
        <v>0</v>
      </c>
      <c r="K70" s="48">
        <f>G70*H70</f>
        <v>0</v>
      </c>
      <c r="L70" s="48">
        <f>G70*J70</f>
        <v>0</v>
      </c>
      <c r="M70" s="87"/>
    </row>
    <row r="71" spans="1:13" s="3" customFormat="1" ht="15" customHeight="1">
      <c r="A71" s="95"/>
      <c r="B71" s="96"/>
      <c r="C71" s="96"/>
      <c r="D71" s="96"/>
      <c r="E71" s="97"/>
      <c r="F71" s="97"/>
      <c r="G71" s="97"/>
      <c r="H71" s="98"/>
      <c r="I71" s="99"/>
      <c r="J71" s="99"/>
      <c r="K71" s="99"/>
      <c r="L71" s="99"/>
      <c r="M71" s="100"/>
    </row>
    <row r="72" spans="1:13" s="3" customFormat="1" ht="19.5" customHeight="1" thickBot="1">
      <c r="A72" s="109" t="s">
        <v>82</v>
      </c>
      <c r="B72" s="110"/>
      <c r="C72" s="110"/>
      <c r="D72" s="110"/>
      <c r="E72" s="110"/>
      <c r="F72" s="110"/>
      <c r="G72" s="110"/>
      <c r="H72" s="110"/>
      <c r="I72" s="110"/>
      <c r="J72" s="110"/>
      <c r="K72" s="111"/>
      <c r="L72" s="111"/>
      <c r="M72" s="112"/>
    </row>
    <row r="73" spans="1:13" ht="24" customHeight="1" thickBot="1">
      <c r="A73" s="6">
        <v>1</v>
      </c>
      <c r="B73" s="7" t="s">
        <v>81</v>
      </c>
      <c r="C73" s="8"/>
      <c r="D73" s="8"/>
      <c r="E73" s="9"/>
      <c r="F73" s="9" t="s">
        <v>16</v>
      </c>
      <c r="G73" s="44">
        <v>4000</v>
      </c>
      <c r="H73" s="19">
        <v>0</v>
      </c>
      <c r="I73" s="32"/>
      <c r="J73" s="61">
        <f>H73*(1+I73)</f>
        <v>0</v>
      </c>
      <c r="K73" s="48">
        <f>G73*H73</f>
        <v>0</v>
      </c>
      <c r="L73" s="48">
        <f>G73*J73</f>
        <v>0</v>
      </c>
      <c r="M73" s="87"/>
    </row>
    <row r="74" spans="1:13" s="3" customFormat="1" ht="15" customHeight="1">
      <c r="A74" s="95"/>
      <c r="B74" s="96"/>
      <c r="C74" s="96"/>
      <c r="D74" s="96"/>
      <c r="E74" s="97"/>
      <c r="F74" s="97"/>
      <c r="G74" s="97"/>
      <c r="H74" s="98"/>
      <c r="I74" s="99"/>
      <c r="J74" s="99"/>
      <c r="K74" s="99"/>
      <c r="L74" s="99"/>
      <c r="M74" s="100"/>
    </row>
    <row r="75" spans="1:13" s="3" customFormat="1" ht="19.5" customHeight="1" thickBot="1">
      <c r="A75" s="109" t="s">
        <v>90</v>
      </c>
      <c r="B75" s="110"/>
      <c r="C75" s="110"/>
      <c r="D75" s="110"/>
      <c r="E75" s="110"/>
      <c r="F75" s="110"/>
      <c r="G75" s="110"/>
      <c r="H75" s="110"/>
      <c r="I75" s="110"/>
      <c r="J75" s="110"/>
      <c r="K75" s="111"/>
      <c r="L75" s="111"/>
      <c r="M75" s="112"/>
    </row>
    <row r="76" spans="1:13" ht="24" customHeight="1" thickBot="1">
      <c r="A76" s="62">
        <v>1</v>
      </c>
      <c r="B76" s="63" t="s">
        <v>88</v>
      </c>
      <c r="C76" s="64" t="s">
        <v>89</v>
      </c>
      <c r="D76" s="56"/>
      <c r="E76" s="56"/>
      <c r="F76" s="65" t="s">
        <v>16</v>
      </c>
      <c r="G76" s="65">
        <v>400</v>
      </c>
      <c r="H76" s="66">
        <v>0</v>
      </c>
      <c r="I76" s="67"/>
      <c r="J76" s="61">
        <f>H76*(1+I76)</f>
        <v>0</v>
      </c>
      <c r="K76" s="48">
        <f>G76*H76</f>
        <v>0</v>
      </c>
      <c r="L76" s="48">
        <f>G76*J76</f>
        <v>0</v>
      </c>
      <c r="M76" s="89"/>
    </row>
    <row r="77" spans="1:13" s="3" customFormat="1" ht="15" customHeight="1">
      <c r="A77" s="95"/>
      <c r="B77" s="96"/>
      <c r="C77" s="96"/>
      <c r="D77" s="96"/>
      <c r="E77" s="97"/>
      <c r="F77" s="97"/>
      <c r="G77" s="97"/>
      <c r="H77" s="98"/>
      <c r="I77" s="99"/>
      <c r="J77" s="99"/>
      <c r="K77" s="99"/>
      <c r="L77" s="99"/>
      <c r="M77" s="100"/>
    </row>
    <row r="78" spans="1:13" s="3" customFormat="1" ht="19.5" customHeight="1">
      <c r="A78" s="109" t="s">
        <v>91</v>
      </c>
      <c r="B78" s="110"/>
      <c r="C78" s="110"/>
      <c r="D78" s="110"/>
      <c r="E78" s="110"/>
      <c r="F78" s="110"/>
      <c r="G78" s="110"/>
      <c r="H78" s="110"/>
      <c r="I78" s="110"/>
      <c r="J78" s="110"/>
      <c r="K78" s="111"/>
      <c r="L78" s="111"/>
      <c r="M78" s="112"/>
    </row>
    <row r="79" spans="1:13" ht="24" customHeight="1">
      <c r="A79" s="62">
        <v>1</v>
      </c>
      <c r="B79" s="68" t="s">
        <v>92</v>
      </c>
      <c r="C79" s="68"/>
      <c r="D79" s="68"/>
      <c r="E79" s="69"/>
      <c r="F79" s="70" t="s">
        <v>16</v>
      </c>
      <c r="G79" s="69">
        <v>40</v>
      </c>
      <c r="H79" s="71">
        <v>0</v>
      </c>
      <c r="I79" s="67"/>
      <c r="J79" s="61">
        <f>H79*(1+I79)</f>
        <v>0</v>
      </c>
      <c r="K79" s="72">
        <f>G79*H79</f>
        <v>0</v>
      </c>
      <c r="L79" s="73">
        <f>G79*J79</f>
        <v>0</v>
      </c>
      <c r="M79" s="88"/>
    </row>
    <row r="80" spans="1:13" ht="24" customHeight="1">
      <c r="A80" s="62">
        <v>2</v>
      </c>
      <c r="B80" s="68" t="s">
        <v>93</v>
      </c>
      <c r="C80" s="68"/>
      <c r="D80" s="68"/>
      <c r="E80" s="69"/>
      <c r="F80" s="70" t="s">
        <v>16</v>
      </c>
      <c r="G80" s="69">
        <v>40</v>
      </c>
      <c r="H80" s="71">
        <v>0</v>
      </c>
      <c r="I80" s="67"/>
      <c r="J80" s="61">
        <f>H80*(1+I80)</f>
        <v>0</v>
      </c>
      <c r="K80" s="72">
        <f>G80*H80</f>
        <v>0</v>
      </c>
      <c r="L80" s="73">
        <f>G80*J80</f>
        <v>0</v>
      </c>
      <c r="M80" s="88"/>
    </row>
    <row r="81" spans="1:13" ht="24" customHeight="1">
      <c r="A81" s="62">
        <v>3</v>
      </c>
      <c r="B81" s="68" t="s">
        <v>94</v>
      </c>
      <c r="C81" s="68"/>
      <c r="D81" s="68"/>
      <c r="E81" s="69"/>
      <c r="F81" s="70" t="s">
        <v>16</v>
      </c>
      <c r="G81" s="69">
        <v>40</v>
      </c>
      <c r="H81" s="71">
        <v>0</v>
      </c>
      <c r="I81" s="67"/>
      <c r="J81" s="61">
        <f>H81*(1+I81)</f>
        <v>0</v>
      </c>
      <c r="K81" s="72">
        <f>G81*H81</f>
        <v>0</v>
      </c>
      <c r="L81" s="73">
        <f>G81*J81</f>
        <v>0</v>
      </c>
      <c r="M81" s="88"/>
    </row>
    <row r="82" spans="1:13" ht="24" customHeight="1" thickBot="1">
      <c r="A82" s="62">
        <v>4</v>
      </c>
      <c r="B82" s="68" t="s">
        <v>95</v>
      </c>
      <c r="C82" s="68"/>
      <c r="D82" s="68"/>
      <c r="E82" s="69"/>
      <c r="F82" s="70" t="s">
        <v>16</v>
      </c>
      <c r="G82" s="69">
        <v>40</v>
      </c>
      <c r="H82" s="71">
        <v>0</v>
      </c>
      <c r="I82" s="67"/>
      <c r="J82" s="61">
        <f>H82*(1+I82)</f>
        <v>0</v>
      </c>
      <c r="K82" s="72">
        <f>G82*H82</f>
        <v>0</v>
      </c>
      <c r="L82" s="73">
        <f>G82*J82</f>
        <v>0</v>
      </c>
      <c r="M82" s="88"/>
    </row>
    <row r="83" spans="1:13" ht="24" customHeight="1" thickBot="1">
      <c r="A83" s="107" t="s">
        <v>45</v>
      </c>
      <c r="B83" s="108"/>
      <c r="C83" s="20"/>
      <c r="D83" s="21"/>
      <c r="E83" s="15"/>
      <c r="F83" s="15"/>
      <c r="G83" s="21"/>
      <c r="H83" s="22"/>
      <c r="I83" s="23"/>
      <c r="J83" s="24"/>
      <c r="K83" s="106">
        <f>SUM(K79:K82)</f>
        <v>0</v>
      </c>
      <c r="L83" s="105">
        <f>SUM(L79:L82)</f>
        <v>0</v>
      </c>
      <c r="M83" s="90"/>
    </row>
    <row r="84" spans="1:13" s="3" customFormat="1" ht="15" customHeight="1">
      <c r="A84" s="95"/>
      <c r="B84" s="96"/>
      <c r="C84" s="96"/>
      <c r="D84" s="96"/>
      <c r="E84" s="97"/>
      <c r="F84" s="97"/>
      <c r="G84" s="97"/>
      <c r="H84" s="98"/>
      <c r="I84" s="99"/>
      <c r="J84" s="99"/>
      <c r="K84" s="104"/>
      <c r="L84" s="104"/>
      <c r="M84" s="100"/>
    </row>
    <row r="85" spans="1:13" s="3" customFormat="1" ht="19.5" customHeight="1">
      <c r="A85" s="109" t="s">
        <v>96</v>
      </c>
      <c r="B85" s="110"/>
      <c r="C85" s="110"/>
      <c r="D85" s="110"/>
      <c r="E85" s="110"/>
      <c r="F85" s="110"/>
      <c r="G85" s="110"/>
      <c r="H85" s="110"/>
      <c r="I85" s="110"/>
      <c r="J85" s="110"/>
      <c r="K85" s="111"/>
      <c r="L85" s="111"/>
      <c r="M85" s="112"/>
    </row>
    <row r="86" spans="1:13" ht="32.25" customHeight="1">
      <c r="A86" s="62">
        <v>1</v>
      </c>
      <c r="B86" s="74" t="s">
        <v>97</v>
      </c>
      <c r="C86" s="68"/>
      <c r="D86" s="68"/>
      <c r="E86" s="68"/>
      <c r="F86" s="70" t="s">
        <v>16</v>
      </c>
      <c r="G86" s="69">
        <v>62000</v>
      </c>
      <c r="H86" s="75">
        <v>0</v>
      </c>
      <c r="I86" s="76"/>
      <c r="J86" s="61">
        <f>H86*(1+I86)</f>
        <v>0</v>
      </c>
      <c r="K86" s="51">
        <f>G86*H86</f>
        <v>0</v>
      </c>
      <c r="L86" s="51">
        <f>G86*J86</f>
        <v>0</v>
      </c>
      <c r="M86" s="89"/>
    </row>
    <row r="87" spans="1:13" ht="39" thickBot="1">
      <c r="A87" s="62" t="s">
        <v>98</v>
      </c>
      <c r="B87" s="74" t="s">
        <v>99</v>
      </c>
      <c r="C87" s="68"/>
      <c r="D87" s="68"/>
      <c r="E87" s="68"/>
      <c r="F87" s="70" t="s">
        <v>16</v>
      </c>
      <c r="G87" s="69">
        <v>200</v>
      </c>
      <c r="H87" s="75">
        <v>0</v>
      </c>
      <c r="I87" s="76"/>
      <c r="J87" s="61">
        <f>H87*(1+I87)</f>
        <v>0</v>
      </c>
      <c r="K87" s="51">
        <f>G87*H87</f>
        <v>0</v>
      </c>
      <c r="L87" s="51">
        <f>G87*J87</f>
        <v>0</v>
      </c>
      <c r="M87" s="89"/>
    </row>
    <row r="88" spans="1:13" ht="24" customHeight="1" thickBot="1">
      <c r="A88" s="107" t="s">
        <v>45</v>
      </c>
      <c r="B88" s="108"/>
      <c r="C88" s="20"/>
      <c r="D88" s="21"/>
      <c r="E88" s="15"/>
      <c r="F88" s="15"/>
      <c r="G88" s="21"/>
      <c r="H88" s="22"/>
      <c r="I88" s="23"/>
      <c r="J88" s="24"/>
      <c r="K88" s="93">
        <f>SUM(K86:K87)</f>
        <v>0</v>
      </c>
      <c r="L88" s="94">
        <f>SUM(L86:L87)</f>
        <v>0</v>
      </c>
      <c r="M88" s="90"/>
    </row>
    <row r="89" spans="1:13" s="3" customFormat="1" ht="15" customHeight="1">
      <c r="A89" s="95"/>
      <c r="B89" s="96"/>
      <c r="C89" s="96"/>
      <c r="D89" s="96"/>
      <c r="E89" s="97"/>
      <c r="F89" s="97"/>
      <c r="G89" s="97"/>
      <c r="H89" s="98"/>
      <c r="I89" s="99"/>
      <c r="J89" s="99"/>
      <c r="K89" s="99"/>
      <c r="L89" s="99"/>
      <c r="M89" s="100"/>
    </row>
    <row r="90" spans="1:13" s="3" customFormat="1" ht="19.5" customHeight="1" thickBot="1">
      <c r="A90" s="109" t="s">
        <v>100</v>
      </c>
      <c r="B90" s="110"/>
      <c r="C90" s="110"/>
      <c r="D90" s="110"/>
      <c r="E90" s="110"/>
      <c r="F90" s="110"/>
      <c r="G90" s="110"/>
      <c r="H90" s="110"/>
      <c r="I90" s="110"/>
      <c r="J90" s="110"/>
      <c r="K90" s="111"/>
      <c r="L90" s="111"/>
      <c r="M90" s="112"/>
    </row>
    <row r="91" spans="1:13" ht="36.950000000000003" customHeight="1" thickBot="1">
      <c r="A91" s="62">
        <v>1</v>
      </c>
      <c r="B91" s="77" t="s">
        <v>101</v>
      </c>
      <c r="C91" s="36" t="s">
        <v>102</v>
      </c>
      <c r="D91" s="56"/>
      <c r="E91" s="59"/>
      <c r="F91" s="59" t="s">
        <v>32</v>
      </c>
      <c r="G91" s="59">
        <v>60</v>
      </c>
      <c r="H91" s="78">
        <v>0</v>
      </c>
      <c r="I91" s="79"/>
      <c r="J91" s="61">
        <f>H91*(1+I91)</f>
        <v>0</v>
      </c>
      <c r="K91" s="103">
        <f>G91*H91</f>
        <v>0</v>
      </c>
      <c r="L91" s="103">
        <f>G91*J91</f>
        <v>0</v>
      </c>
      <c r="M91" s="89"/>
    </row>
    <row r="92" spans="1:13" s="3" customFormat="1" ht="15" customHeight="1">
      <c r="A92" s="95"/>
      <c r="B92" s="96"/>
      <c r="C92" s="96"/>
      <c r="D92" s="96"/>
      <c r="E92" s="97"/>
      <c r="F92" s="97"/>
      <c r="G92" s="97"/>
      <c r="H92" s="98"/>
      <c r="I92" s="99"/>
      <c r="J92" s="99"/>
      <c r="K92" s="99"/>
      <c r="L92" s="99"/>
      <c r="M92" s="100"/>
    </row>
    <row r="93" spans="1:13" s="3" customFormat="1" ht="19.5" customHeight="1">
      <c r="A93" s="109" t="s">
        <v>103</v>
      </c>
      <c r="B93" s="110"/>
      <c r="C93" s="110"/>
      <c r="D93" s="110"/>
      <c r="E93" s="110"/>
      <c r="F93" s="110"/>
      <c r="G93" s="110"/>
      <c r="H93" s="110"/>
      <c r="I93" s="110"/>
      <c r="J93" s="110"/>
      <c r="K93" s="111"/>
      <c r="L93" s="111"/>
      <c r="M93" s="112"/>
    </row>
    <row r="94" spans="1:13" ht="148.5" customHeight="1">
      <c r="A94" s="54">
        <v>1</v>
      </c>
      <c r="B94" s="80" t="s">
        <v>106</v>
      </c>
      <c r="C94" s="54"/>
      <c r="D94" s="54"/>
      <c r="E94" s="54"/>
      <c r="F94" s="41" t="s">
        <v>16</v>
      </c>
      <c r="G94" s="41">
        <v>2500</v>
      </c>
      <c r="H94" s="81">
        <v>0</v>
      </c>
      <c r="I94" s="39"/>
      <c r="J94" s="40">
        <f>H94*(1+I94)</f>
        <v>0</v>
      </c>
      <c r="K94" s="81">
        <f>G94*H94</f>
        <v>0</v>
      </c>
      <c r="L94" s="81">
        <f>G94*J94</f>
        <v>0</v>
      </c>
      <c r="M94" s="86"/>
    </row>
    <row r="95" spans="1:13" ht="45" customHeight="1" thickBot="1">
      <c r="A95" s="54">
        <v>2</v>
      </c>
      <c r="B95" s="80" t="s">
        <v>104</v>
      </c>
      <c r="C95" s="54"/>
      <c r="D95" s="54"/>
      <c r="E95" s="54"/>
      <c r="F95" s="41" t="s">
        <v>16</v>
      </c>
      <c r="G95" s="41">
        <v>3500</v>
      </c>
      <c r="H95" s="81">
        <v>0</v>
      </c>
      <c r="I95" s="39"/>
      <c r="J95" s="40">
        <f>H95*(1+I95)</f>
        <v>0</v>
      </c>
      <c r="K95" s="101">
        <f>G95*H95</f>
        <v>0</v>
      </c>
      <c r="L95" s="101">
        <f>G95*J95</f>
        <v>0</v>
      </c>
      <c r="M95" s="86"/>
    </row>
    <row r="96" spans="1:13" ht="24" customHeight="1" thickBot="1">
      <c r="A96" s="115" t="s">
        <v>105</v>
      </c>
      <c r="B96" s="116"/>
      <c r="C96" s="116"/>
      <c r="D96" s="116"/>
      <c r="E96" s="116"/>
      <c r="F96" s="116"/>
      <c r="G96" s="116"/>
      <c r="H96" s="116"/>
      <c r="I96" s="116"/>
      <c r="J96" s="117"/>
      <c r="K96" s="102">
        <f>SUM(K94:K95)</f>
        <v>0</v>
      </c>
      <c r="L96" s="102">
        <f>SUM(L94:L95)</f>
        <v>0</v>
      </c>
    </row>
    <row r="97" spans="1:13" ht="9.9499999999999993" customHeight="1">
      <c r="A97" s="113"/>
      <c r="B97" s="114"/>
      <c r="C97" s="114"/>
      <c r="D97" s="114"/>
      <c r="E97" s="114"/>
      <c r="F97" s="114"/>
      <c r="G97" s="114"/>
      <c r="H97" s="114"/>
      <c r="I97" s="114"/>
      <c r="J97" s="114"/>
      <c r="K97" s="114"/>
      <c r="L97" s="114"/>
      <c r="M97" s="114"/>
    </row>
  </sheetData>
  <mergeCells count="19">
    <mergeCell ref="A4:M4"/>
    <mergeCell ref="A34:M34"/>
    <mergeCell ref="A40:M40"/>
    <mergeCell ref="A97:M97"/>
    <mergeCell ref="A96:J96"/>
    <mergeCell ref="A17:M17"/>
    <mergeCell ref="A69:M69"/>
    <mergeCell ref="A66:M66"/>
    <mergeCell ref="A85:M85"/>
    <mergeCell ref="A51:M51"/>
    <mergeCell ref="A72:M72"/>
    <mergeCell ref="A54:M54"/>
    <mergeCell ref="A83:B83"/>
    <mergeCell ref="A93:M93"/>
    <mergeCell ref="A88:B88"/>
    <mergeCell ref="A90:M90"/>
    <mergeCell ref="A59:M59"/>
    <mergeCell ref="A75:M75"/>
    <mergeCell ref="A78:M78"/>
  </mergeCells>
  <pageMargins left="0.51181102362204722" right="0.51181102362204722" top="0.74803149606299213" bottom="0.74803149606299213" header="0.31496062992125984" footer="0.31496062992125984"/>
  <pageSetup paperSize="9" scale="69" orientation="landscape" r:id="rId1"/>
  <headerFooter>
    <oddHeader>&amp;LSRAWA 125/2022&amp;C&amp;"-,Pogrubiony"FORMULARZ CENOWY&amp;R&amp;"-,Pogrubiony"ZAŁĄCZNIK NR 7 DO SWZ</oddHeader>
  </headerFooter>
  <rowBreaks count="3" manualBreakCount="3">
    <brk id="28" max="12" man="1"/>
    <brk id="50" max="16383" man="1"/>
    <brk id="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2022-09-12T11:01:54Z</dcterms:modified>
</cp:coreProperties>
</file>