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rcin\EKSPLOATACJA\2022\przetarg wentylacja 2022\tabela materialy\"/>
    </mc:Choice>
  </mc:AlternateContent>
  <bookViews>
    <workbookView xWindow="15285" yWindow="-15" windowWidth="13770" windowHeight="12840" tabRatio="500"/>
  </bookViews>
  <sheets>
    <sheet name="tabela pusta" sheetId="4" r:id="rId1"/>
    <sheet name="Arkusz2" sheetId="2" r:id="rId2"/>
    <sheet name="Arkusz3" sheetId="3" r:id="rId3"/>
  </sheets>
  <definedNames>
    <definedName name="_Hlk25040111" localSheetId="0">'tabela pusta'!$F$31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1" i="4" l="1"/>
  <c r="H32" i="4" l="1"/>
  <c r="E18" i="2" l="1"/>
  <c r="G16" i="2"/>
  <c r="G14" i="2"/>
</calcChain>
</file>

<file path=xl/sharedStrings.xml><?xml version="1.0" encoding="utf-8"?>
<sst xmlns="http://schemas.openxmlformats.org/spreadsheetml/2006/main" count="70" uniqueCount="48">
  <si>
    <t>Zestawienie materiałów najczęściej używanych do naprawy  - Załącznik nr 1B</t>
  </si>
  <si>
    <t>L.p.</t>
  </si>
  <si>
    <t>Asortyment</t>
  </si>
  <si>
    <t>j.m.</t>
  </si>
  <si>
    <t>ilość</t>
  </si>
  <si>
    <t>VAT</t>
  </si>
  <si>
    <t xml:space="preserve">Ilość roboczogodzin </t>
  </si>
  <si>
    <t xml:space="preserve">Cena brutto                         </t>
  </si>
  <si>
    <t xml:space="preserve">Cena netto                    </t>
  </si>
  <si>
    <t xml:space="preserve">Azot </t>
  </si>
  <si>
    <t>Czynnik chłodniczy R407C</t>
  </si>
  <si>
    <t>Czynnik chłodniczy R410A</t>
  </si>
  <si>
    <t xml:space="preserve">Czynnik chłodniczy R32 </t>
  </si>
  <si>
    <t>Rura chłodnicza miedziana w izolacji 3/8" (9,53 mm)</t>
  </si>
  <si>
    <t>Rura chłodnicza miedziana w izolacji 1/4" (6,35 mm)</t>
  </si>
  <si>
    <t>Rura chłodnicza miedziana w izolacji 1/2" (12,70)</t>
  </si>
  <si>
    <t xml:space="preserve">Mata lamelowa z wełny mineralnej - samoprzylepna gr 20 mm </t>
  </si>
  <si>
    <t xml:space="preserve">Mata lamelowa z wełny mineralnej - samoprzylepna gr 30 mm </t>
  </si>
  <si>
    <t xml:space="preserve">Mata lamelowa z wełny mineralnej - samoprzylepna gr 40 mm </t>
  </si>
  <si>
    <t xml:space="preserve">Mata lamelowa z wełny mineralnej - samoprzylepna gr 50 mm </t>
  </si>
  <si>
    <t>Pompka skroplin do klimatyzacji min. wys. podnoszenia 6 m, np. MINI ORANGE ASPEN</t>
  </si>
  <si>
    <t>Pompka skroplin do klimatyzacji min. wys. podnoszenia 6 m, np. MINI BLANC ASPEN</t>
  </si>
  <si>
    <t xml:space="preserve">Rura do skroplin fi32 x3mm </t>
  </si>
  <si>
    <t xml:space="preserve">Rura do skroplin elastyczna fi 18 </t>
  </si>
  <si>
    <t>Olej do sprężarek chłodniczych</t>
  </si>
  <si>
    <t xml:space="preserve">Uniwersalny środek z atestem do czyszczenia parowników, skraplaczy </t>
  </si>
  <si>
    <t xml:space="preserve">Włóknina filtracyjna G4 </t>
  </si>
  <si>
    <t>Włóknina filtracyjna F5</t>
  </si>
  <si>
    <t>Włóknina filtracyjna F7</t>
  </si>
  <si>
    <t>szt</t>
  </si>
  <si>
    <t>kg</t>
  </si>
  <si>
    <t>mb</t>
  </si>
  <si>
    <t>m2</t>
  </si>
  <si>
    <t>l</t>
  </si>
  <si>
    <t>koszt jednostkowy netto</t>
  </si>
  <si>
    <t>netto</t>
  </si>
  <si>
    <t>brutto</t>
  </si>
  <si>
    <t>suma roboczogodzin</t>
  </si>
  <si>
    <t>godziny</t>
  </si>
  <si>
    <t>ilość godzin</t>
  </si>
  <si>
    <t>Rura chłodnicza miedziana w izolacji 3/4" (15,88 mm)</t>
  </si>
  <si>
    <t>Izolacja profesjonalna, kauczukowa, fi 10 mm gr. 13 mm</t>
  </si>
  <si>
    <t>Izolacja profesjonalna, kauczukowa, fi 8 mm gr. 13mm</t>
  </si>
  <si>
    <t>Izolacja profesjonalna, kauczukowa, fi 15 mm gr. 13 mm</t>
  </si>
  <si>
    <t xml:space="preserve">Izolacja profesjonalna, kauczukowa, fi 22 mm gr. 13 mm </t>
  </si>
  <si>
    <t>Izolacja profesjonalna, kauczukowa, fi 18 mm gr. 13 mm</t>
  </si>
  <si>
    <t>Roztwór 35% glikolu propylenowy</t>
  </si>
  <si>
    <t xml:space="preserve">                                                                                                        RAZEM                                                                                                                                                 brutto        =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</si>
</sst>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#,##0.00&quot; zł&quot;"/>
    <numFmt numFmtId="166" formatCode="#,##0.000"/>
  </numFmts>
  <fonts count="10">
    <font>
      <sz val="11"/>
      <color rgb="FF00000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rgb="FF00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7"/>
      <color rgb="FF000000"/>
      <name val="Verdana"/>
      <family val="2"/>
      <charset val="238"/>
    </font>
    <font>
      <sz val="11"/>
      <name val="Czcionka tekstu podstawowego"/>
      <charset val="238"/>
    </font>
    <font>
      <b/>
      <sz val="11"/>
      <name val="Czcionka tekstu podstawowego"/>
      <charset val="238"/>
    </font>
    <font>
      <b/>
      <sz val="12"/>
      <color rgb="FF00000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164" fontId="4" fillId="0" borderId="0" applyBorder="0" applyProtection="0"/>
    <xf numFmtId="9" fontId="4" fillId="0" borderId="0" applyBorder="0" applyProtection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Font="1" applyBorder="1" applyAlignment="1" applyProtection="1"/>
    <xf numFmtId="165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/>
    <xf numFmtId="166" fontId="0" fillId="0" borderId="0" xfId="0" applyNumberFormat="1"/>
    <xf numFmtId="0" fontId="0" fillId="2" borderId="0" xfId="0" applyFill="1"/>
    <xf numFmtId="0" fontId="5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/>
    <xf numFmtId="0" fontId="5" fillId="2" borderId="4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2" xfId="1" applyFont="1" applyFill="1" applyBorder="1" applyAlignment="1" applyProtection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165" fontId="0" fillId="2" borderId="0" xfId="0" applyNumberFormat="1" applyFill="1"/>
    <xf numFmtId="0" fontId="0" fillId="0" borderId="0" xfId="0" applyAlignment="1">
      <alignment horizontal="center"/>
    </xf>
    <xf numFmtId="164" fontId="7" fillId="0" borderId="4" xfId="1" applyFont="1" applyFill="1" applyBorder="1" applyAlignment="1" applyProtection="1">
      <alignment vertical="center"/>
    </xf>
    <xf numFmtId="165" fontId="7" fillId="0" borderId="11" xfId="0" applyNumberFormat="1" applyFont="1" applyFill="1" applyBorder="1" applyAlignment="1">
      <alignment horizontal="center" vertical="center"/>
    </xf>
    <xf numFmtId="9" fontId="2" fillId="2" borderId="2" xfId="2" applyFont="1" applyFill="1" applyBorder="1" applyAlignment="1" applyProtection="1">
      <alignment horizontal="right" vertical="center"/>
    </xf>
    <xf numFmtId="9" fontId="0" fillId="0" borderId="0" xfId="2" applyFont="1" applyBorder="1" applyAlignment="1" applyProtection="1">
      <alignment horizontal="right"/>
    </xf>
    <xf numFmtId="9" fontId="7" fillId="2" borderId="4" xfId="2" applyFont="1" applyFill="1" applyBorder="1" applyAlignment="1" applyProtection="1">
      <alignment horizontal="right" vertical="center"/>
    </xf>
    <xf numFmtId="9" fontId="7" fillId="2" borderId="4" xfId="2" applyFont="1" applyFill="1" applyBorder="1" applyAlignment="1" applyProtection="1">
      <alignment horizontal="right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64" fontId="7" fillId="0" borderId="4" xfId="1" applyFont="1" applyFill="1" applyBorder="1" applyAlignment="1" applyProtection="1">
      <alignment horizontal="center" vertical="center"/>
    </xf>
    <xf numFmtId="165" fontId="1" fillId="0" borderId="0" xfId="0" applyNumberFormat="1" applyFont="1"/>
    <xf numFmtId="2" fontId="2" fillId="2" borderId="2" xfId="0" applyNumberFormat="1" applyFont="1" applyFill="1" applyBorder="1" applyAlignment="1">
      <alignment horizontal="right" vertical="center" wrapText="1"/>
    </xf>
    <xf numFmtId="2" fontId="7" fillId="2" borderId="4" xfId="0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1" fontId="0" fillId="0" borderId="0" xfId="2" applyNumberFormat="1" applyFont="1" applyFill="1" applyBorder="1" applyAlignment="1" applyProtection="1">
      <alignment horizontal="right"/>
    </xf>
    <xf numFmtId="0" fontId="7" fillId="2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44" fontId="0" fillId="0" borderId="0" xfId="0" applyNumberFormat="1"/>
    <xf numFmtId="44" fontId="2" fillId="0" borderId="0" xfId="0" applyNumberFormat="1" applyFont="1" applyAlignment="1">
      <alignment horizontal="center" vertical="center"/>
    </xf>
    <xf numFmtId="44" fontId="2" fillId="2" borderId="0" xfId="0" applyNumberFormat="1" applyFont="1" applyFill="1" applyAlignment="1">
      <alignment horizontal="center" vertical="center"/>
    </xf>
    <xf numFmtId="44" fontId="5" fillId="2" borderId="0" xfId="0" applyNumberFormat="1" applyFont="1" applyFill="1"/>
    <xf numFmtId="44" fontId="0" fillId="2" borderId="0" xfId="0" applyNumberFormat="1" applyFill="1"/>
    <xf numFmtId="44" fontId="1" fillId="0" borderId="0" xfId="0" applyNumberFormat="1" applyFont="1"/>
    <xf numFmtId="165" fontId="7" fillId="0" borderId="19" xfId="0" applyNumberFormat="1" applyFont="1" applyFill="1" applyBorder="1" applyAlignment="1">
      <alignment horizontal="center" vertical="center"/>
    </xf>
    <xf numFmtId="44" fontId="9" fillId="0" borderId="6" xfId="0" applyNumberFormat="1" applyFont="1" applyBorder="1" applyAlignment="1">
      <alignment vertical="center"/>
    </xf>
    <xf numFmtId="165" fontId="9" fillId="0" borderId="0" xfId="0" applyNumberFormat="1" applyFont="1"/>
    <xf numFmtId="164" fontId="7" fillId="0" borderId="18" xfId="1" applyFont="1" applyFill="1" applyBorder="1" applyAlignment="1" applyProtection="1">
      <alignment horizontal="center" vertical="center"/>
    </xf>
    <xf numFmtId="164" fontId="7" fillId="0" borderId="18" xfId="1" applyFont="1" applyFill="1" applyBorder="1" applyAlignment="1" applyProtection="1">
      <alignment horizontal="right" vertic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topLeftCell="A3" zoomScale="90" zoomScaleNormal="90" workbookViewId="0">
      <selection sqref="A1:H32"/>
    </sheetView>
  </sheetViews>
  <sheetFormatPr defaultRowHeight="14.25"/>
  <cols>
    <col min="1" max="1" width="5.375" style="1" customWidth="1"/>
    <col min="2" max="2" width="90.375" customWidth="1"/>
    <col min="3" max="4" width="13.5" style="22" customWidth="1"/>
    <col min="5" max="5" width="13.5" style="35" customWidth="1"/>
    <col min="6" max="6" width="19.875" style="2" customWidth="1"/>
    <col min="7" max="7" width="11.25" style="26" customWidth="1"/>
    <col min="8" max="8" width="23.5" style="3" customWidth="1"/>
    <col min="9" max="9" width="8.625" customWidth="1"/>
    <col min="10" max="10" width="24.875" style="4" customWidth="1"/>
    <col min="11" max="11" width="8.625" customWidth="1"/>
    <col min="12" max="12" width="17.625" style="43" customWidth="1"/>
    <col min="13" max="1026" width="8.625" customWidth="1"/>
  </cols>
  <sheetData>
    <row r="1" spans="1:12" ht="15" thickBot="1">
      <c r="A1" s="60" t="s">
        <v>0</v>
      </c>
      <c r="B1" s="61"/>
      <c r="C1" s="61"/>
      <c r="D1" s="61"/>
      <c r="E1" s="61"/>
      <c r="F1" s="61"/>
      <c r="G1" s="61"/>
      <c r="H1" s="62"/>
    </row>
    <row r="2" spans="1:12" s="5" customFormat="1" ht="60.75" customHeight="1">
      <c r="A2" s="15" t="s">
        <v>1</v>
      </c>
      <c r="B2" s="16" t="s">
        <v>2</v>
      </c>
      <c r="C2" s="16" t="s">
        <v>3</v>
      </c>
      <c r="D2" s="16" t="s">
        <v>4</v>
      </c>
      <c r="E2" s="33" t="s">
        <v>34</v>
      </c>
      <c r="F2" s="17" t="s">
        <v>8</v>
      </c>
      <c r="G2" s="25" t="s">
        <v>5</v>
      </c>
      <c r="H2" s="18" t="s">
        <v>7</v>
      </c>
      <c r="J2" s="6"/>
      <c r="L2" s="44"/>
    </row>
    <row r="3" spans="1:12" s="5" customFormat="1" ht="18.75" customHeight="1">
      <c r="A3" s="30">
        <v>1</v>
      </c>
      <c r="B3" s="19" t="s">
        <v>9</v>
      </c>
      <c r="C3" s="29" t="s">
        <v>30</v>
      </c>
      <c r="D3" s="29">
        <v>48</v>
      </c>
      <c r="E3" s="34"/>
      <c r="F3" s="23"/>
      <c r="G3" s="28">
        <v>0.23</v>
      </c>
      <c r="H3" s="24"/>
      <c r="I3" s="11"/>
      <c r="J3" s="12"/>
      <c r="K3" s="11"/>
      <c r="L3" s="45"/>
    </row>
    <row r="4" spans="1:12" ht="18" customHeight="1">
      <c r="A4" s="41">
        <v>2</v>
      </c>
      <c r="B4" s="19" t="s">
        <v>10</v>
      </c>
      <c r="C4" s="29" t="s">
        <v>30</v>
      </c>
      <c r="D4" s="29">
        <v>90</v>
      </c>
      <c r="E4" s="34"/>
      <c r="F4" s="23"/>
      <c r="G4" s="27">
        <v>0.23</v>
      </c>
      <c r="H4" s="24"/>
      <c r="I4" s="10"/>
      <c r="J4" s="10"/>
      <c r="K4" s="10"/>
      <c r="L4" s="46"/>
    </row>
    <row r="5" spans="1:12" ht="18.75" customHeight="1">
      <c r="A5" s="30">
        <v>3</v>
      </c>
      <c r="B5" s="19" t="s">
        <v>11</v>
      </c>
      <c r="C5" s="29" t="s">
        <v>30</v>
      </c>
      <c r="D5" s="29">
        <v>90</v>
      </c>
      <c r="E5" s="34"/>
      <c r="F5" s="23"/>
      <c r="G5" s="27">
        <v>0.23</v>
      </c>
      <c r="H5" s="24"/>
      <c r="I5" s="10"/>
      <c r="J5" s="10"/>
      <c r="K5" s="10"/>
      <c r="L5" s="46"/>
    </row>
    <row r="6" spans="1:12" ht="20.25" customHeight="1">
      <c r="A6" s="41">
        <v>4</v>
      </c>
      <c r="B6" s="19" t="s">
        <v>12</v>
      </c>
      <c r="C6" s="29" t="s">
        <v>30</v>
      </c>
      <c r="D6" s="29">
        <v>50</v>
      </c>
      <c r="E6" s="34"/>
      <c r="F6" s="23"/>
      <c r="G6" s="27">
        <v>0.23</v>
      </c>
      <c r="H6" s="24"/>
      <c r="I6" s="10"/>
      <c r="J6" s="10"/>
      <c r="K6" s="10"/>
      <c r="L6" s="46"/>
    </row>
    <row r="7" spans="1:12" ht="20.25" customHeight="1">
      <c r="A7" s="30">
        <v>5</v>
      </c>
      <c r="B7" s="19" t="s">
        <v>20</v>
      </c>
      <c r="C7" s="29" t="s">
        <v>29</v>
      </c>
      <c r="D7" s="29">
        <v>5</v>
      </c>
      <c r="E7" s="34"/>
      <c r="F7" s="23"/>
      <c r="G7" s="27">
        <v>0.23</v>
      </c>
      <c r="H7" s="24"/>
      <c r="I7" s="10"/>
      <c r="J7" s="10"/>
      <c r="K7" s="10"/>
      <c r="L7" s="46"/>
    </row>
    <row r="8" spans="1:12" ht="20.25" customHeight="1">
      <c r="A8" s="41">
        <v>6</v>
      </c>
      <c r="B8" s="19" t="s">
        <v>21</v>
      </c>
      <c r="C8" s="29" t="s">
        <v>29</v>
      </c>
      <c r="D8" s="29">
        <v>5</v>
      </c>
      <c r="E8" s="34"/>
      <c r="F8" s="23"/>
      <c r="G8" s="27">
        <v>0.23</v>
      </c>
      <c r="H8" s="24"/>
      <c r="I8" s="10"/>
      <c r="J8" s="10"/>
      <c r="K8" s="10"/>
      <c r="L8" s="46"/>
    </row>
    <row r="9" spans="1:12" ht="21" customHeight="1">
      <c r="A9" s="30">
        <v>7</v>
      </c>
      <c r="B9" s="19" t="s">
        <v>23</v>
      </c>
      <c r="C9" s="29" t="s">
        <v>31</v>
      </c>
      <c r="D9" s="29">
        <v>20</v>
      </c>
      <c r="E9" s="34"/>
      <c r="F9" s="23"/>
      <c r="G9" s="28">
        <v>0.23</v>
      </c>
      <c r="H9" s="24"/>
    </row>
    <row r="10" spans="1:12" ht="21" customHeight="1">
      <c r="A10" s="41">
        <v>8</v>
      </c>
      <c r="B10" s="19" t="s">
        <v>22</v>
      </c>
      <c r="C10" s="29" t="s">
        <v>31</v>
      </c>
      <c r="D10" s="29">
        <v>20</v>
      </c>
      <c r="E10" s="34"/>
      <c r="F10" s="23"/>
      <c r="G10" s="28">
        <v>0.23</v>
      </c>
      <c r="H10" s="24"/>
    </row>
    <row r="11" spans="1:12" s="9" customFormat="1" ht="18" customHeight="1">
      <c r="A11" s="30">
        <v>9</v>
      </c>
      <c r="B11" s="19" t="s">
        <v>14</v>
      </c>
      <c r="C11" s="29" t="s">
        <v>31</v>
      </c>
      <c r="D11" s="29">
        <v>50</v>
      </c>
      <c r="E11" s="34"/>
      <c r="F11" s="23"/>
      <c r="G11" s="28">
        <v>0.23</v>
      </c>
      <c r="H11" s="24"/>
      <c r="J11" s="13"/>
      <c r="L11" s="47"/>
    </row>
    <row r="12" spans="1:12" ht="15.75" customHeight="1">
      <c r="A12" s="41">
        <v>10</v>
      </c>
      <c r="B12" s="19" t="s">
        <v>13</v>
      </c>
      <c r="C12" s="29" t="s">
        <v>31</v>
      </c>
      <c r="D12" s="29">
        <v>50</v>
      </c>
      <c r="E12" s="34"/>
      <c r="F12" s="23"/>
      <c r="G12" s="28">
        <v>0.23</v>
      </c>
      <c r="H12" s="24"/>
      <c r="J12" s="13"/>
      <c r="K12" s="9"/>
      <c r="L12" s="47"/>
    </row>
    <row r="13" spans="1:12" ht="15.75" customHeight="1">
      <c r="A13" s="30">
        <v>11</v>
      </c>
      <c r="B13" s="19" t="s">
        <v>15</v>
      </c>
      <c r="C13" s="29" t="s">
        <v>31</v>
      </c>
      <c r="D13" s="29">
        <v>50</v>
      </c>
      <c r="E13" s="34"/>
      <c r="F13" s="23"/>
      <c r="G13" s="28">
        <v>0.23</v>
      </c>
      <c r="H13" s="24"/>
      <c r="J13" s="13"/>
      <c r="K13" s="9"/>
      <c r="L13" s="47"/>
    </row>
    <row r="14" spans="1:12" ht="18.75" customHeight="1">
      <c r="A14" s="41">
        <v>12</v>
      </c>
      <c r="B14" s="19" t="s">
        <v>40</v>
      </c>
      <c r="C14" s="29" t="s">
        <v>31</v>
      </c>
      <c r="D14" s="29">
        <v>20</v>
      </c>
      <c r="E14" s="34"/>
      <c r="F14" s="23"/>
      <c r="G14" s="28">
        <v>0.23</v>
      </c>
      <c r="H14" s="24"/>
      <c r="J14" s="13"/>
      <c r="K14" s="9"/>
      <c r="L14" s="47"/>
    </row>
    <row r="15" spans="1:12" ht="19.5" customHeight="1">
      <c r="A15" s="30">
        <v>13</v>
      </c>
      <c r="B15" s="19" t="s">
        <v>42</v>
      </c>
      <c r="C15" s="29" t="s">
        <v>31</v>
      </c>
      <c r="D15" s="29">
        <v>50</v>
      </c>
      <c r="E15" s="34"/>
      <c r="F15" s="23"/>
      <c r="G15" s="28">
        <v>0.23</v>
      </c>
      <c r="H15" s="24"/>
      <c r="J15" s="13"/>
      <c r="K15" s="9"/>
      <c r="L15" s="47"/>
    </row>
    <row r="16" spans="1:12" ht="18" customHeight="1">
      <c r="A16" s="41">
        <v>14</v>
      </c>
      <c r="B16" s="19" t="s">
        <v>41</v>
      </c>
      <c r="C16" s="29" t="s">
        <v>31</v>
      </c>
      <c r="D16" s="29">
        <v>50</v>
      </c>
      <c r="E16" s="34"/>
      <c r="F16" s="23"/>
      <c r="G16" s="28">
        <v>0.23</v>
      </c>
      <c r="H16" s="24"/>
      <c r="J16" s="13"/>
      <c r="K16" s="9"/>
      <c r="L16" s="47"/>
    </row>
    <row r="17" spans="1:12" ht="18.75" customHeight="1">
      <c r="A17" s="30">
        <v>15</v>
      </c>
      <c r="B17" s="19" t="s">
        <v>43</v>
      </c>
      <c r="C17" s="29" t="s">
        <v>31</v>
      </c>
      <c r="D17" s="29">
        <v>50</v>
      </c>
      <c r="E17" s="34"/>
      <c r="F17" s="23"/>
      <c r="G17" s="28">
        <v>0.23</v>
      </c>
      <c r="H17" s="24"/>
      <c r="J17" s="13"/>
      <c r="K17" s="9"/>
      <c r="L17" s="47"/>
    </row>
    <row r="18" spans="1:12" ht="18.75" customHeight="1">
      <c r="A18" s="41">
        <v>16</v>
      </c>
      <c r="B18" s="19" t="s">
        <v>45</v>
      </c>
      <c r="C18" s="29" t="s">
        <v>31</v>
      </c>
      <c r="D18" s="29">
        <v>50</v>
      </c>
      <c r="E18" s="34"/>
      <c r="F18" s="23"/>
      <c r="G18" s="28">
        <v>0.23</v>
      </c>
      <c r="H18" s="24"/>
      <c r="J18" s="13"/>
      <c r="K18" s="9"/>
      <c r="L18" s="47"/>
    </row>
    <row r="19" spans="1:12" ht="16.5" customHeight="1">
      <c r="A19" s="30">
        <v>17</v>
      </c>
      <c r="B19" s="19" t="s">
        <v>44</v>
      </c>
      <c r="C19" s="29" t="s">
        <v>31</v>
      </c>
      <c r="D19" s="29">
        <v>50</v>
      </c>
      <c r="E19" s="34"/>
      <c r="F19" s="23"/>
      <c r="G19" s="28">
        <v>0.23</v>
      </c>
      <c r="H19" s="24"/>
      <c r="J19" s="13"/>
      <c r="K19" s="9"/>
      <c r="L19" s="47"/>
    </row>
    <row r="20" spans="1:12">
      <c r="A20" s="41">
        <v>18</v>
      </c>
      <c r="B20" s="19" t="s">
        <v>16</v>
      </c>
      <c r="C20" s="29" t="s">
        <v>32</v>
      </c>
      <c r="D20" s="29">
        <v>5</v>
      </c>
      <c r="E20" s="34"/>
      <c r="F20" s="23"/>
      <c r="G20" s="27">
        <v>0.23</v>
      </c>
      <c r="H20" s="24"/>
    </row>
    <row r="21" spans="1:12">
      <c r="A21" s="30">
        <v>19</v>
      </c>
      <c r="B21" s="19" t="s">
        <v>17</v>
      </c>
      <c r="C21" s="29" t="s">
        <v>32</v>
      </c>
      <c r="D21" s="29">
        <v>5</v>
      </c>
      <c r="E21" s="34"/>
      <c r="F21" s="23"/>
      <c r="G21" s="27">
        <v>0.23</v>
      </c>
      <c r="H21" s="24"/>
    </row>
    <row r="22" spans="1:12">
      <c r="A22" s="41">
        <v>20</v>
      </c>
      <c r="B22" s="19" t="s">
        <v>18</v>
      </c>
      <c r="C22" s="29" t="s">
        <v>32</v>
      </c>
      <c r="D22" s="29">
        <v>5</v>
      </c>
      <c r="E22" s="34"/>
      <c r="F22" s="23"/>
      <c r="G22" s="27">
        <v>0.23</v>
      </c>
      <c r="H22" s="24"/>
    </row>
    <row r="23" spans="1:12">
      <c r="A23" s="30">
        <v>21</v>
      </c>
      <c r="B23" s="19" t="s">
        <v>19</v>
      </c>
      <c r="C23" s="29" t="s">
        <v>32</v>
      </c>
      <c r="D23" s="29">
        <v>5</v>
      </c>
      <c r="E23" s="34"/>
      <c r="F23" s="23"/>
      <c r="G23" s="27">
        <v>0.23</v>
      </c>
      <c r="H23" s="24"/>
    </row>
    <row r="24" spans="1:12">
      <c r="A24" s="41">
        <v>22</v>
      </c>
      <c r="B24" s="14" t="s">
        <v>24</v>
      </c>
      <c r="C24" s="29" t="s">
        <v>33</v>
      </c>
      <c r="D24" s="29">
        <v>5</v>
      </c>
      <c r="E24" s="34"/>
      <c r="F24" s="23"/>
      <c r="G24" s="28">
        <v>0.23</v>
      </c>
      <c r="H24" s="24"/>
    </row>
    <row r="25" spans="1:12">
      <c r="A25" s="30">
        <v>23</v>
      </c>
      <c r="B25" s="14" t="s">
        <v>46</v>
      </c>
      <c r="C25" s="29" t="s">
        <v>30</v>
      </c>
      <c r="D25" s="29">
        <v>1000</v>
      </c>
      <c r="E25" s="34"/>
      <c r="F25" s="23"/>
      <c r="G25" s="28">
        <v>0.23</v>
      </c>
      <c r="H25" s="24"/>
    </row>
    <row r="26" spans="1:12">
      <c r="A26" s="41">
        <v>24</v>
      </c>
      <c r="B26" s="14" t="s">
        <v>25</v>
      </c>
      <c r="C26" s="29" t="s">
        <v>33</v>
      </c>
      <c r="D26" s="29">
        <v>20</v>
      </c>
      <c r="E26" s="34"/>
      <c r="F26" s="23"/>
      <c r="G26" s="28">
        <v>0.23</v>
      </c>
      <c r="H26" s="24"/>
    </row>
    <row r="27" spans="1:12">
      <c r="A27" s="30">
        <v>25</v>
      </c>
      <c r="B27" s="14" t="s">
        <v>26</v>
      </c>
      <c r="C27" s="29" t="s">
        <v>32</v>
      </c>
      <c r="D27" s="29">
        <v>10</v>
      </c>
      <c r="E27" s="34"/>
      <c r="F27" s="23"/>
      <c r="G27" s="28">
        <v>0.23</v>
      </c>
      <c r="H27" s="24"/>
    </row>
    <row r="28" spans="1:12">
      <c r="A28" s="41">
        <v>26</v>
      </c>
      <c r="B28" s="14" t="s">
        <v>27</v>
      </c>
      <c r="C28" s="29" t="s">
        <v>32</v>
      </c>
      <c r="D28" s="29">
        <v>10</v>
      </c>
      <c r="E28" s="34"/>
      <c r="F28" s="23"/>
      <c r="G28" s="28">
        <v>0.23</v>
      </c>
      <c r="H28" s="24"/>
    </row>
    <row r="29" spans="1:12">
      <c r="A29" s="30">
        <v>27</v>
      </c>
      <c r="B29" s="14" t="s">
        <v>28</v>
      </c>
      <c r="C29" s="29" t="s">
        <v>32</v>
      </c>
      <c r="D29" s="29">
        <v>10</v>
      </c>
      <c r="E29" s="34"/>
      <c r="F29" s="23"/>
      <c r="G29" s="28">
        <v>0.23</v>
      </c>
      <c r="H29" s="24"/>
    </row>
    <row r="30" spans="1:12" ht="17.25" customHeight="1">
      <c r="A30" s="63">
        <v>28</v>
      </c>
      <c r="B30" s="65" t="s">
        <v>6</v>
      </c>
      <c r="C30" s="67" t="s">
        <v>38</v>
      </c>
      <c r="D30" s="42" t="s">
        <v>39</v>
      </c>
      <c r="E30" s="54"/>
      <c r="F30" s="53" t="s">
        <v>35</v>
      </c>
      <c r="G30" s="28" t="s">
        <v>36</v>
      </c>
      <c r="H30" s="24" t="s">
        <v>37</v>
      </c>
      <c r="J30" s="32"/>
    </row>
    <row r="31" spans="1:12" ht="18" customHeight="1" thickBot="1">
      <c r="A31" s="64"/>
      <c r="B31" s="66"/>
      <c r="C31" s="68"/>
      <c r="D31" s="40">
        <v>2000</v>
      </c>
      <c r="E31" s="55"/>
      <c r="F31" s="52"/>
      <c r="G31" s="31"/>
      <c r="H31" s="49">
        <f>D31*G31</f>
        <v>0</v>
      </c>
    </row>
    <row r="32" spans="1:12" ht="27.75" customHeight="1" thickBot="1">
      <c r="A32" s="30">
        <v>29</v>
      </c>
      <c r="B32" s="56" t="s">
        <v>47</v>
      </c>
      <c r="C32" s="57"/>
      <c r="D32" s="57"/>
      <c r="E32" s="58"/>
      <c r="F32" s="58"/>
      <c r="G32" s="59"/>
      <c r="H32" s="50">
        <f>H31+L30</f>
        <v>0</v>
      </c>
    </row>
    <row r="33" spans="1:10">
      <c r="A33" s="20"/>
      <c r="B33" s="9"/>
      <c r="C33" s="36"/>
      <c r="D33" s="36"/>
      <c r="E33" s="37"/>
      <c r="F33" s="38"/>
      <c r="G33" s="39"/>
      <c r="H33" s="21"/>
      <c r="J33" s="48"/>
    </row>
    <row r="34" spans="1:10">
      <c r="H34" s="8"/>
    </row>
    <row r="36" spans="1:10" ht="15.75">
      <c r="H36" s="51"/>
    </row>
    <row r="55" spans="1:10">
      <c r="A55"/>
      <c r="E55" s="9"/>
      <c r="F55"/>
      <c r="G55"/>
      <c r="H55"/>
      <c r="J55"/>
    </row>
    <row r="58" spans="1:10">
      <c r="A58"/>
      <c r="E58" s="9"/>
      <c r="F58"/>
      <c r="G58"/>
      <c r="H58"/>
      <c r="J58"/>
    </row>
  </sheetData>
  <mergeCells count="5">
    <mergeCell ref="B32:G32"/>
    <mergeCell ref="A1:H1"/>
    <mergeCell ref="A30:A31"/>
    <mergeCell ref="B30:B31"/>
    <mergeCell ref="C30:C31"/>
  </mergeCells>
  <pageMargins left="0.70866141732283472" right="0.70866141732283472" top="0.74803149606299213" bottom="0.74803149606299213" header="0.51181102362204722" footer="0.51181102362204722"/>
  <pageSetup paperSize="9" scale="48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:G18"/>
  <sheetViews>
    <sheetView zoomScaleNormal="100" workbookViewId="0">
      <selection activeCell="J18" sqref="J18"/>
    </sheetView>
  </sheetViews>
  <sheetFormatPr defaultRowHeight="14.25"/>
  <cols>
    <col min="1" max="1025" width="8.625" customWidth="1"/>
  </cols>
  <sheetData>
    <row r="14" spans="5:7">
      <c r="E14">
        <v>72.900000000000006</v>
      </c>
      <c r="F14">
        <v>30</v>
      </c>
      <c r="G14">
        <f>E14/30</f>
        <v>2.4300000000000002</v>
      </c>
    </row>
    <row r="16" spans="5:7">
      <c r="E16">
        <v>56.1</v>
      </c>
      <c r="F16">
        <v>30</v>
      </c>
      <c r="G16" s="7">
        <f>E16/F16</f>
        <v>1.87</v>
      </c>
    </row>
    <row r="17" spans="5:5">
      <c r="E17">
        <v>1.23</v>
      </c>
    </row>
    <row r="18" spans="5:5">
      <c r="E18" s="7">
        <f>E16*E17</f>
        <v>69.003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25"/>
  <cols>
    <col min="1" max="1025" width="8.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tabela pusta</vt:lpstr>
      <vt:lpstr>Arkusz2</vt:lpstr>
      <vt:lpstr>Arkusz3</vt:lpstr>
      <vt:lpstr>'tabela pusta'!_Hlk25040111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Krystian Gwóźdź</dc:creator>
  <cp:lastModifiedBy>User</cp:lastModifiedBy>
  <cp:revision>3</cp:revision>
  <cp:lastPrinted>2022-04-06T12:32:09Z</cp:lastPrinted>
  <dcterms:created xsi:type="dcterms:W3CDTF">2012-10-26T07:27:58Z</dcterms:created>
  <dcterms:modified xsi:type="dcterms:W3CDTF">2022-04-06T12:32:12Z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