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Pub\2022\przetargi\28-materiały medyczne\"/>
    </mc:Choice>
  </mc:AlternateContent>
  <xr:revisionPtr revIDLastSave="0" documentId="13_ncr:1_{4BC401B1-99DF-4264-A7EC-CC6344E8C169}" xr6:coauthVersionLast="47" xr6:coauthVersionMax="47" xr10:uidLastSave="{00000000-0000-0000-0000-000000000000}"/>
  <bookViews>
    <workbookView xWindow="-120" yWindow="-120" windowWidth="29040" windowHeight="15840" tabRatio="500" firstSheet="10" activeTab="13" xr2:uid="{00000000-000D-0000-FFFF-FFFF00000000}"/>
  </bookViews>
  <sheets>
    <sheet name="Pakiet 2" sheetId="1" state="hidden" r:id="rId1"/>
    <sheet name="Pakiet 3" sheetId="2" state="hidden" r:id="rId2"/>
    <sheet name="Pakiet 4" sheetId="3" state="hidden" r:id="rId3"/>
    <sheet name="Pakiet 5" sheetId="4" state="hidden" r:id="rId4"/>
    <sheet name="Pakiet 6" sheetId="5" state="hidden" r:id="rId5"/>
    <sheet name="Zamówienie częściowe nr 1" sheetId="6" r:id="rId6"/>
    <sheet name="Zamówienie częściowe nr 2" sheetId="7" r:id="rId7"/>
    <sheet name="Zamówienie częściowe nr 3" sheetId="8" r:id="rId8"/>
    <sheet name="Zamówienie częściowe nr 4" sheetId="9" r:id="rId9"/>
    <sheet name="zamówienie częściowe nr 5" sheetId="10" r:id="rId10"/>
    <sheet name="Zamówienie częściowe nr 6" sheetId="11" r:id="rId11"/>
    <sheet name="Zamówienie częściowe  nr 7" sheetId="12" r:id="rId12"/>
    <sheet name="Zamówienie częściowe nr 8" sheetId="17" r:id="rId13"/>
    <sheet name="Zamówienie częściowe nr 9" sheetId="18" r:id="rId14"/>
    <sheet name="Arkusz3" sheetId="14" state="hidden" r:id="rId15"/>
    <sheet name="Pakiet 8" sheetId="15" state="hidden" r:id="rId16"/>
    <sheet name="Pakiet 9" sheetId="16" state="hidden" r:id="rId17"/>
  </sheets>
  <definedNames>
    <definedName name="_xlnm.Print_Area" localSheetId="7">'Zamówienie częściowe nr 3'!$A$1:$I$17</definedName>
    <definedName name="_xlnm.Print_Area" localSheetId="10">'Zamówienie częściowe nr 6'!$A$1:$J$53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8" l="1"/>
  <c r="H13" i="18"/>
  <c r="H5" i="18"/>
  <c r="H6" i="18"/>
  <c r="H7" i="18"/>
  <c r="H8" i="18"/>
  <c r="H9" i="18"/>
  <c r="H10" i="18"/>
  <c r="H11" i="18"/>
  <c r="H12" i="18"/>
  <c r="H4" i="18"/>
  <c r="F5" i="18"/>
  <c r="F6" i="18"/>
  <c r="F7" i="18"/>
  <c r="F8" i="18"/>
  <c r="F9" i="18"/>
  <c r="F10" i="18"/>
  <c r="F11" i="18"/>
  <c r="F12" i="18"/>
  <c r="F4" i="18"/>
  <c r="I48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5" i="11"/>
  <c r="G48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5" i="11"/>
  <c r="F20" i="10"/>
  <c r="H20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5" i="10"/>
  <c r="H5" i="17"/>
  <c r="H4" i="17"/>
  <c r="F6" i="17"/>
  <c r="F5" i="17"/>
  <c r="F4" i="17"/>
  <c r="H6" i="12"/>
  <c r="F6" i="12"/>
  <c r="F7" i="12"/>
  <c r="H7" i="12" s="1"/>
  <c r="F8" i="12"/>
  <c r="H8" i="12" s="1"/>
  <c r="F9" i="12"/>
  <c r="H9" i="12" s="1"/>
  <c r="F10" i="12"/>
  <c r="H10" i="12" s="1"/>
  <c r="F11" i="12"/>
  <c r="H11" i="12" s="1"/>
  <c r="F5" i="12"/>
  <c r="H5" i="12" s="1"/>
  <c r="H12" i="12" s="1"/>
  <c r="F6" i="9"/>
  <c r="F5" i="9"/>
  <c r="H5" i="9" s="1"/>
  <c r="H6" i="9"/>
  <c r="H7" i="9"/>
  <c r="H8" i="9"/>
  <c r="H9" i="9"/>
  <c r="F7" i="9"/>
  <c r="F8" i="9"/>
  <c r="F9" i="9"/>
  <c r="H12" i="8"/>
  <c r="H7" i="8"/>
  <c r="H8" i="8"/>
  <c r="H9" i="8"/>
  <c r="H10" i="8"/>
  <c r="H11" i="8"/>
  <c r="F12" i="8"/>
  <c r="F7" i="8"/>
  <c r="F8" i="8"/>
  <c r="F9" i="8"/>
  <c r="F10" i="8"/>
  <c r="F11" i="8"/>
  <c r="F6" i="8"/>
  <c r="H6" i="8" s="1"/>
  <c r="F6" i="7"/>
  <c r="F7" i="7"/>
  <c r="F8" i="7"/>
  <c r="H8" i="7" s="1"/>
  <c r="F9" i="7"/>
  <c r="H9" i="7" s="1"/>
  <c r="F10" i="7"/>
  <c r="H10" i="7" s="1"/>
  <c r="F11" i="7"/>
  <c r="F12" i="7"/>
  <c r="F13" i="7"/>
  <c r="H13" i="7" s="1"/>
  <c r="F14" i="7"/>
  <c r="F15" i="7"/>
  <c r="H15" i="7" s="1"/>
  <c r="F16" i="7"/>
  <c r="H16" i="7" s="1"/>
  <c r="F17" i="7"/>
  <c r="H17" i="7" s="1"/>
  <c r="F5" i="7"/>
  <c r="H5" i="7" s="1"/>
  <c r="F11" i="6"/>
  <c r="F7" i="6"/>
  <c r="F8" i="6"/>
  <c r="H8" i="6" s="1"/>
  <c r="F9" i="6"/>
  <c r="H9" i="6" s="1"/>
  <c r="F10" i="6"/>
  <c r="H10" i="6" s="1"/>
  <c r="F6" i="6"/>
  <c r="H6" i="6" s="1"/>
  <c r="H14" i="7"/>
  <c r="H12" i="7"/>
  <c r="H11" i="7"/>
  <c r="H7" i="7"/>
  <c r="H6" i="7"/>
  <c r="H7" i="6"/>
  <c r="H6" i="17" l="1"/>
  <c r="F12" i="12"/>
  <c r="H10" i="9"/>
  <c r="F10" i="9"/>
  <c r="H11" i="6"/>
  <c r="H18" i="7"/>
  <c r="F18" i="7"/>
</calcChain>
</file>

<file path=xl/sharedStrings.xml><?xml version="1.0" encoding="utf-8"?>
<sst xmlns="http://schemas.openxmlformats.org/spreadsheetml/2006/main" count="983" uniqueCount="362">
  <si>
    <t>Załącznik nr 2 do SIWZ</t>
  </si>
  <si>
    <t>Zamówienie częściowe nr 2 - Dostawa Układów Oddechowych</t>
  </si>
  <si>
    <t>Lp</t>
  </si>
  <si>
    <t>Nazwa</t>
  </si>
  <si>
    <t>jm</t>
  </si>
  <si>
    <t>Ilość</t>
  </si>
  <si>
    <t>Cena netto</t>
  </si>
  <si>
    <t>Wart. netto</t>
  </si>
  <si>
    <t>VAT %</t>
  </si>
  <si>
    <t>Wart. brutto</t>
  </si>
  <si>
    <t>Nazwa oferowanego produktu /producent/ numer katalogowy</t>
  </si>
  <si>
    <t xml:space="preserve">Pediatryczno/ noworodkowy łącznik „martwa przestrzeń” rozciągliwy zakresie 49 – 100mm ; 15M – 15F z portem 7,6mm </t>
  </si>
  <si>
    <t>szt</t>
  </si>
  <si>
    <t>Zestaw T  układu oddechowego o średnicy 22 mm, z nebulizatorem i drenem wewnątrz gwiazdkowym nie załamującym się o długości 210 cm. Nebulizator pojemność 10ml,wyskalowany co 2ml. Produkt mikrobiologicznie czysty, pakowany folia-folia.</t>
  </si>
  <si>
    <t>Układy oddechowe 15 mm do respiratorów z zakończeniami typu dorosłego 22mm z pojedynczą spiralą grzejną z  zakończeniami typu koniczynka. Jednorazowy pediatryczny układ oddechowy kompatybilny z respiratorem Avea. Do użytku z nawilżaczem F&amp;P MR 850 lub 730. Układ składający się z: ramie wdechowe do komory nawilżacza o długości 50 cm, długość ramienia wdechowego 110 cm + 50 cm, drugie ramię wydechowe o dł. 160cm z pułapką wodną. Zakończenia rur 22F od respiratora i 22M/15F od pacjenta. Rury połączone Y z portami. W zestawie komora automatycznie napełniająca się ze zintegrowanym drenem i osłonką przeciw oparzeniową. Dodatkowo łączniki proste: 22M-22M/15F; 22M-22M; 10F-15M; kapturek zabezpieczający, Pakowany pojedynczo.</t>
  </si>
  <si>
    <t>RAZEM</t>
  </si>
  <si>
    <t>x</t>
  </si>
  <si>
    <t>………………………………………………………………..</t>
  </si>
  <si>
    <t>……………………………………………………………….</t>
  </si>
  <si>
    <t>miejscowość, data</t>
  </si>
  <si>
    <t>podpis osobu upoważnionej</t>
  </si>
  <si>
    <t>Zamówienie częściowe nr 3 - Dostawa Rurek intubacyjnych</t>
  </si>
  <si>
    <t>L.p.</t>
  </si>
  <si>
    <t>Asortyment</t>
  </si>
  <si>
    <t>Wymiar / Rozmiar</t>
  </si>
  <si>
    <t>j.m.</t>
  </si>
  <si>
    <t>Cena jedn. netto</t>
  </si>
  <si>
    <t>Wartość netto</t>
  </si>
  <si>
    <t>VAT (%)</t>
  </si>
  <si>
    <t>Wartość brutto</t>
  </si>
  <si>
    <t>1.</t>
  </si>
  <si>
    <r>
      <rPr>
        <sz val="10"/>
        <rFont val="Arial"/>
        <family val="2"/>
        <charset val="238"/>
      </rPr>
      <t>Rurka intubacyjna</t>
    </r>
    <r>
      <rPr>
        <b/>
        <sz val="10"/>
        <rFont val="Arial"/>
        <family val="2"/>
        <charset val="238"/>
      </rPr>
      <t xml:space="preserve"> bez mankietu</t>
    </r>
    <r>
      <rPr>
        <sz val="10"/>
        <rFont val="Arial"/>
        <family val="2"/>
        <charset val="238"/>
      </rPr>
      <t>, ustno-nosowa, wykonana z termoplastycznego pvc silikonowana, preźroczysta, podwójna skala centymetrowa co 1 cm, znak skracania rurki, linia RTG na całej długości rurki, jałowa, jednorazowego użytku .</t>
    </r>
    <r>
      <rPr>
        <sz val="10"/>
        <color rgb="FF000000"/>
        <rFont val="Arial"/>
        <family val="2"/>
        <charset val="238"/>
      </rPr>
      <t>Rurki pakowane w sposób uniemożliwiający przemieszczanie się rurki poprzez wielopunktowe zgrzwy.Opakowanie papierowo-foliowe.</t>
    </r>
  </si>
  <si>
    <t>2,0</t>
  </si>
  <si>
    <t>szt.</t>
  </si>
  <si>
    <t>3,0-3,5</t>
  </si>
  <si>
    <t>4-4,5</t>
  </si>
  <si>
    <t>5,0 - 6,0</t>
  </si>
  <si>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Rurka intubacyjna </t>
    </r>
    <r>
      <rPr>
        <b/>
        <sz val="10"/>
        <rFont val="Arial"/>
        <family val="2"/>
        <charset val="238"/>
      </rPr>
      <t>z mankietem niskociśnieniowym</t>
    </r>
    <r>
      <rPr>
        <sz val="10"/>
        <rFont val="Arial"/>
        <family val="2"/>
        <charset val="238"/>
      </rPr>
      <t>, wykonana z termoplastycznego pvc, silikonowana, podwójny znacznik głębokości w postaci półpierścieni, kolorowy balonik kontrolny z oznaczeniem rozmiaru rurki, znak skracania rurki, kolorowy dren napełniający mankiet, linia RTG na całej długości rurki, jałowa, jednorazowego użytku.Rurki pakowane w sposób uniemożliwiający przemieszczanie się rurki poprzez wielopunktowe zgrzwy.Opakowanie papierowo-foliowe.</t>
    </r>
  </si>
  <si>
    <t xml:space="preserve">3,0 - 3,5                                    (śr. mankietu 10mm) </t>
  </si>
  <si>
    <t xml:space="preserve">4,0                                    (śr. mankietu 10mm)  </t>
  </si>
  <si>
    <t>4,5                                   (śr. mankietu 12mm)</t>
  </si>
  <si>
    <t xml:space="preserve">5,0                                     (śr. mankietu 14mm)  </t>
  </si>
  <si>
    <t xml:space="preserve">5,5                                           (śr. mankietu 17mm)     </t>
  </si>
  <si>
    <t>6,0                                    (śr. mankietu 20mm)</t>
  </si>
  <si>
    <t>6,5                               (śr. mankietu 20mm)</t>
  </si>
  <si>
    <t>7,0                                     (śr. mankietu 23mm)</t>
  </si>
  <si>
    <t>7,5                                   (śr. mankietu 25mm)</t>
  </si>
  <si>
    <t>8,0                                       (śr. mankietu 26mm)</t>
  </si>
  <si>
    <t>8,5                                     (śr. mankietu 27mm)</t>
  </si>
  <si>
    <t>9,0                                     (śr. mankietu 27mm)</t>
  </si>
  <si>
    <t>3.</t>
  </si>
  <si>
    <r>
      <rPr>
        <sz val="10"/>
        <color rgb="FF000000"/>
        <rFont val="Arial"/>
        <family val="2"/>
        <charset val="238"/>
      </rPr>
      <t xml:space="preserve">Rurka ustno - gardłowa </t>
    </r>
    <r>
      <rPr>
        <b/>
        <sz val="10"/>
        <color rgb="FF000000"/>
        <rFont val="Arial"/>
        <family val="2"/>
        <charset val="238"/>
      </rPr>
      <t>dla dorosłych</t>
    </r>
    <r>
      <rPr>
        <sz val="10"/>
        <color rgb="FF000000"/>
        <rFont val="Arial"/>
        <family val="2"/>
        <charset val="238"/>
      </rPr>
      <t xml:space="preserve"> sterylna, wykonana z medycznego pvc, gładko zaokraglone krawędzie, blokada przeciw zagryzieniu, zabezpieczona przed wypadaniem, kolorowe oznaczenie rozmiaru, pakowana pojedynczo, jednorazowego użytku          </t>
    </r>
  </si>
  <si>
    <t>3 (długość 100mm)</t>
  </si>
  <si>
    <t>2 (długość 90mm)</t>
  </si>
  <si>
    <t>4.</t>
  </si>
  <si>
    <r>
      <rPr>
        <sz val="10"/>
        <color rgb="FF000000"/>
        <rFont val="Arial"/>
        <family val="2"/>
        <charset val="238"/>
      </rPr>
      <t xml:space="preserve">Rurka ustno - gardłowa </t>
    </r>
    <r>
      <rPr>
        <b/>
        <sz val="10"/>
        <color rgb="FF000000"/>
        <rFont val="Arial"/>
        <family val="2"/>
        <charset val="238"/>
      </rPr>
      <t>dla dzieci</t>
    </r>
    <r>
      <rPr>
        <sz val="10"/>
        <color rgb="FF000000"/>
        <rFont val="Arial"/>
        <family val="2"/>
        <charset val="238"/>
      </rPr>
      <t xml:space="preserve"> sterylna, wykonana z medycznego pvc, gładko zaokraglone krawędzie,blokada przeciw zagryzieniu, zabezpieczona przed wypadaniem, kolorowe oznaczenie rozmiaru, pakowana pojedynczo, jednorazowego użytku           </t>
    </r>
  </si>
  <si>
    <t>1 (długość 70mm)</t>
  </si>
  <si>
    <t xml:space="preserve">0 (długość 60mm), </t>
  </si>
  <si>
    <t xml:space="preserve"> 00 (długość 50mm), </t>
  </si>
  <si>
    <t>5.</t>
  </si>
  <si>
    <r>
      <rPr>
        <sz val="10"/>
        <rFont val="Arial"/>
        <family val="2"/>
        <charset val="238"/>
      </rPr>
      <t xml:space="preserve">Rurka intubacyjna </t>
    </r>
    <r>
      <rPr>
        <sz val="10"/>
        <color rgb="FF000000"/>
        <rFont val="Arial"/>
        <family val="2"/>
        <charset val="238"/>
      </rPr>
      <t>jednorazowego użytku</t>
    </r>
    <r>
      <rPr>
        <sz val="10"/>
        <rFont val="Arial"/>
        <family val="2"/>
        <charset val="238"/>
      </rPr>
      <t xml:space="preserve"> zbrojona z mankietem niskociśnieniowym w kształcie walca-duża powierzchnia przylegania minimalizuje nacisk na tchawicę,z prowadnicą w środku rurki,silikonowane,z zaznaczonym rozmiarem rurki na balonikukontrolnym,ze znacznikiem głębokości w postaci podwójnych linii poziomych,wygiętych w  kształcie łuku,gładkie krawędzie otworu Murphy`ego.Wzmocnionaza pomocą metalowej spirali ze stali kwasoodpornej dającej odporność na złamania się rurki,łącznik na stale przymocowany do rurki .</t>
    </r>
    <r>
      <rPr>
        <sz val="10"/>
        <color rgb="FF000000"/>
        <rFont val="Arial"/>
        <family val="2"/>
        <charset val="238"/>
      </rPr>
      <t>Rurki pakowane w sposób uniemożliwiający przemieszczanie się rurki poprzez wielopunktowe zgrzwy.Opakowanie papierowo-foliowe.</t>
    </r>
  </si>
  <si>
    <t xml:space="preserve">3,5                                    </t>
  </si>
  <si>
    <t xml:space="preserve">4,0                                  </t>
  </si>
  <si>
    <t xml:space="preserve">4,5                           </t>
  </si>
  <si>
    <t xml:space="preserve">5,0                                  </t>
  </si>
  <si>
    <t xml:space="preserve">5,5                                             </t>
  </si>
  <si>
    <t xml:space="preserve">6,0                                 </t>
  </si>
  <si>
    <t xml:space="preserve">6,5                              </t>
  </si>
  <si>
    <t xml:space="preserve">7,0                         </t>
  </si>
  <si>
    <t xml:space="preserve">7,5                                  </t>
  </si>
  <si>
    <t xml:space="preserve">8,0                                   </t>
  </si>
  <si>
    <t xml:space="preserve">8,5                         </t>
  </si>
  <si>
    <t>X</t>
  </si>
  <si>
    <t xml:space="preserve">UWAGA : </t>
  </si>
  <si>
    <t>1. Zamawiający wymaga aby wszystkie rurki intubacyjne i ustno gardłowe oraz wszystkie rozmiary  w poz. 1-5 pochodziły od jednego producenta</t>
  </si>
  <si>
    <r>
      <rPr>
        <b/>
        <sz val="10"/>
        <color rgb="FF000000"/>
        <rFont val="Arial"/>
        <family val="2"/>
        <charset val="238"/>
      </rPr>
      <t>2. Zamawiający zastrzega sobie prawo do przeprowadzenia prezentacji zaoferowanego wyrobu przez Wykonawcę w celu weryfikacji przedmiotu zamówienia (</t>
    </r>
    <r>
      <rPr>
        <b/>
        <sz val="10"/>
        <color rgb="FFFF0000"/>
        <rFont val="Arial"/>
        <family val="2"/>
        <charset val="238"/>
      </rPr>
      <t xml:space="preserve"> w przypadku produktów, które do tej pory nie były stosowane przez Zamawiającego </t>
    </r>
    <r>
      <rPr>
        <b/>
        <sz val="10"/>
        <rFont val="Arial"/>
        <family val="2"/>
        <charset val="238"/>
      </rPr>
      <t>)</t>
    </r>
  </si>
  <si>
    <t>Zamówienie częściowe nr 4 - Dostawa rurek anestezjologicznych</t>
  </si>
  <si>
    <t>Opis przedmiotu zamówienia</t>
  </si>
  <si>
    <t>Rozmiar/wymiar</t>
  </si>
  <si>
    <t>Cena jedn.
Netto</t>
  </si>
  <si>
    <t>VAT
(%)</t>
  </si>
  <si>
    <t>Rurki intubacyjne bez mankietu o zwiększonym poślizgu wykonane z termoplastycznego, przeźroczystego PCV, z min 3 oznaczeniami rozmiaru na korpusie, z otworem Murphiego, min 3 oznaczenia głębokości w dystalnej części rurki ustno-nosowe, sterylne</t>
  </si>
  <si>
    <t>Rurki intubacyjne do długotrwałej wentylacji z mankietem typu Softseal wykonane z
termoplastycznego,przeźroczystego PCV z mankietem
uszczelniającym; balonikiem kontrolnym zawierającym
rozmiar rurki oraz rozmiar i rodzaj mankietu o
zaokrąglonych krawiędziach z otworem Murph'ego, ustnonosowe,
sterylne</t>
  </si>
  <si>
    <t>Cewnik do tętnicy pępowinowej</t>
  </si>
  <si>
    <t>3,5F</t>
  </si>
  <si>
    <t>5F</t>
  </si>
  <si>
    <t>Maska anestetyczna do natleniania przed i pooperacyjnego, dopasowana kształtem do twarzy z miękkim, dobrze dopasowującym się mankietem, mankiet nadmuchany - gotowy do pracy z zaworem przeźroczysta z oznaczeniemrozmiaru kolorem, jednorazowa</t>
  </si>
  <si>
    <t>Rurki tracheostomijne dla noworodków bez mankietu, z oznaczeniem średnicy wew i zew na kołnierzu oraz rozmiaru rurki na łączniku 15mm oraz obturatorze, rozm. 3,0 - 4,5mm</t>
  </si>
  <si>
    <t>Rurki tracheostomijne dla dzieci bez mankietu, z
oznaczeniem średnicy wew i zew na kołnierzu oraz rozmiaru rurki na łączniku 15mm oraz obturatorze, rozm. 3,0 - 5,5mm</t>
  </si>
  <si>
    <t>Rurki tracheostomijne dla dzieci z mankietem uszczelniajacym, z oznaczeniem średnicy wew i zew na kołnierzu oraz rozmiaru rurki na łączniku 15mm oraz obturatorze, rozm. 4,0 - 5,5mm</t>
  </si>
  <si>
    <t>Rurki tracheostomijne dla dzieci wydłużone z mankietem uszczelniającym, z oznaczeniem średnicy wew i zew na kołnierzu oraz rozmiaru rurki na łączniku 15mm oraz obturatorze, rozm. 5,0 - 6,5mm</t>
  </si>
  <si>
    <t>Delikatna, piankowa opaska do mocowania rurek
tracheostomijnych dla dzieci, sterylna</t>
  </si>
  <si>
    <t>Jednorazowy ustnik z filtrem do badań spirometrycznych,
opory przepływu 1,3cmH2O/l/s przy 14l/s; przestrzeń
martwa 55-56ml; waga 14-15g</t>
  </si>
  <si>
    <t>Worki do godzinowej zbiórki moczu, Przeźroczysta plastikowa komora pomiarowa z podziałką co 1 ml (2-4  ml); co 5 ml (40-50 ml); co 10 ml (50-60 ml); co 20 ml (60- 160 ml); co 40 ml (160-400 ml), Worek na mocz 2000 ml, Zawór antyrefluksowy, Zawór do pobierania próbek, dren 120 cm, Jałowy</t>
  </si>
  <si>
    <t>Przestrzeń martwa prosta z gładką ścianką wewnętrzną o długości 15 cm, sterylna</t>
  </si>
  <si>
    <t>Łącznik kątowy obrotowy z możliwością odsysania oraz wprowadzenia bronchoskopu</t>
  </si>
  <si>
    <t>Złącze kolankowe, sterylne, 22M/15F-15M</t>
  </si>
  <si>
    <t>Obwody oddechowe dla dzieci do respiratora Vela, jałowy, z PCV o gładkim świetle (użebrowanie na zewnątrz), długości 160 cm, pediatryczne pułapki wodne na ramieniu wdechowym i wydechowym, ramie dodatkowe 80 cm, złącza 22Flex, złącze pacjenta 22M/15F, porty na trójniku</t>
  </si>
  <si>
    <t>Przewód z PCV dla dzieci, jałowy o długości 120 cm, o gładkim świetle (użebrowany na zewnątrz), złącza 22Flex</t>
  </si>
  <si>
    <t>Obwód oddechowy dla dzieci, jałowy, z PCV ogładkim świetle (użebrowanie na zewnątrz), długości 150 cm, złącza 22Flex, złącze pacjenta 22M/15F</t>
  </si>
  <si>
    <t>Obwód oddechowy dla dorosłych, jałowy, z PCV ogładkim świetle (użebrowanie na zewnątrz), długości 150 cm, trójnik odłączalny z portami, złącza 22Flex, złącze pacjenta 22M/15F</t>
  </si>
  <si>
    <t>Obwód oddechowy dla noworodków, jałowy, z PCV o gładkim świetle (użebrowane na zewnątrz), długości 120 cm, trójnik z portami, złącza respiratora 22Flex</t>
  </si>
  <si>
    <t>Płyn przeciwmgielny do laparoskopii</t>
  </si>
  <si>
    <t>Linia próbkująca do analizatora gazów z PCW o długości 300 cm, ø 1,2 × 2,5 mm, złącza męskie-męskie luer-lock, jałowe</t>
  </si>
  <si>
    <t>Zatyczka do obwodów oddechowych sterylna</t>
  </si>
  <si>
    <t>Marker chirurgiczny z końcówką cienką, nietoksyczny, nieplamiący, niedrażniący fiolet gencjany</t>
  </si>
  <si>
    <t>Wymiennik ciepła-wilgoci</t>
  </si>
  <si>
    <r>
      <rPr>
        <b/>
        <sz val="10"/>
        <color rgb="FF000000"/>
        <rFont val="Arial"/>
        <family val="2"/>
        <charset val="238"/>
      </rPr>
      <t>Zamawiający zastrzega sobie prawo do przeprowadzenia prezentacji zaoferowanego wyrobu przez Wykonawcę w celu weryfikacji przedmiotu zamówienia (</t>
    </r>
    <r>
      <rPr>
        <b/>
        <sz val="10"/>
        <color rgb="FFFF0000"/>
        <rFont val="Arial"/>
        <family val="2"/>
        <charset val="238"/>
      </rPr>
      <t>w przypadku produktów które do tej pory nie były stosowane przez Zamawiajacego</t>
    </r>
    <r>
      <rPr>
        <b/>
        <sz val="10"/>
        <color rgb="FF000000"/>
        <rFont val="Arial"/>
        <family val="2"/>
        <charset val="238"/>
      </rPr>
      <t>)</t>
    </r>
  </si>
  <si>
    <t>Zamówienie częściowe nr 5 - Dostawa filtrów i czujek</t>
  </si>
  <si>
    <t>Filtry antybakteryjno-wirusowe jałowe z wymiennikami ciepła i wilgoci od 3-8 kg masy ciała, zakres objętości oddechowych 30-100ml, opór przepływu 0,3cm H2O przy 2,5l/min; wydajność nawilżania min 28mg H2O/l przy VT 50ml; przestrzeń martwa 10ml, waga 9g</t>
  </si>
  <si>
    <t>Filtry antybakteryjno-wirusowe jałowe z wymiennikami ciepła i wilgoci od 8-30 kg masy ciała, zakres objętości oddechowych 75-300ml; opór przepływu 1,4cm H2O przy 10l/min; wydajnośc nawilżania powyżej 30mg H2O/l przy
VT 250ml; przestrzeń martwa 29ml; waga 21g</t>
  </si>
  <si>
    <t>Filtry antybakteryjno-wirusowe jałowe elektrostatyczne dla dorosłych, zakres objętości oddechowych 150-1200ml; opór przepływu 0,8cmH2O przy 30l/min; przestrzeń martwa 36ml; waga 19g</t>
  </si>
  <si>
    <t>Filtry antybakteryjno-wirusowe jałowe z wymiennikami ciepła i wilgoci dla dorosłych powyżej 30 kg masy ciała, zakres objętości oddechowych 150-1200ml; opór przepływu 1,2cmH2O przy 30l/min; wydajność nawilżania min 33mg H2O/l przy VT 500ml; przestrzeń martwa 51ml; masa 28g</t>
  </si>
  <si>
    <t>Zamknięty system do odsysania dla noworodków do stosowania przez 48 h, wyposażony w obrotową zastawkę odcinającą cewnik od układu, cewnik skalowany kolorowymi znacznikami, w komplecie  3 złączki Y, zestaw sterylny, długość 31-46cm, dostępne rozmiary: 5, 6, 7, 8, 10 CH.</t>
  </si>
  <si>
    <t>Zamknięty system do odsysania dla dzieci do stosowania przez 48 h, wyposażony w obrotową zastawkę odcinającą cewnik od układu, możliwość odłączenia cewnika bez demontażu układu, cewnik zakończony otworem centralnym i czteroma bocznymi, sklaowany co 1cm, komplet-sterylny, dostępny w wersji do tracheosotomii dł 36,5cm oraz w wersji do intubacji 58cm, rozm 12-14CH</t>
  </si>
  <si>
    <t>Wymienne cewniki do systemów zamkniętych o   dł 36,5 i 58cm, rozm 12-14CH, sterylne</t>
  </si>
  <si>
    <t>Czujnik SPO2 dla noworodków o wadze poniżej 3kg, jednopacjetowy, plasterkowy, działający w technologii Nellcor Oximax, sterylny, kalibrowany cyfrowo i analogowo, kompatybilny z monitorami Dash3000, Infinity Gamma XL</t>
  </si>
  <si>
    <t>Czujnik SPO2 dla niemowląt o wadze 3-20kg,
jednopacjetowy, plasterkowy, działający w technologii Nellcor Oximax, sterylny, kompatybilny z monitorami Dash3000, Infinity Gamma XL</t>
  </si>
  <si>
    <t>Czujnik jednorazowy, sterylny, nie zawierający lateksu,samoprzylepny dla dzieci od 10 kg do 50 kg, część klejąca w kształcie "8" - sensor kompatybilny z technologią OxiMax, kalibrowany cyfrowo i analogowo kompatybilny z monitorami Dash3000, Infinity Gamma XL</t>
  </si>
  <si>
    <t>Czujniki do pomiaru głębokości uśpienia kompatybilne z samodzielnym systemem monitorowania oraz modułami BISx, dla dorosłych</t>
  </si>
  <si>
    <t>Czujniki do pomiaru głębokości uśpienia kompatybilne z samodzielnym systemem monitorowania oraz modułami BISx, dla dzieci.</t>
  </si>
  <si>
    <t>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dni.</t>
  </si>
  <si>
    <t>Aparat do pomp Infusomat Space 250cm PCV filtr krwi 200µm a'100</t>
  </si>
  <si>
    <t>Delikatna opaska piankowa do mocowania czujników wielorazowych SPO2 dla noworodków, niemowląt i dzieci, sterylna</t>
  </si>
  <si>
    <r>
      <rPr>
        <sz val="10"/>
        <color rgb="FF000000"/>
        <rFont val="Arial"/>
        <family val="2"/>
        <charset val="238"/>
      </rPr>
      <t xml:space="preserve">Uniwersalny uchwyt Endo GIA Ultra
Połączenie przegubowe 45°, pozwala na 25 wystrzeleń Kompatybilny z technologią Tri‑Staple
oraz uniwersalnymi ładunkami jednorazowego użytku Endo GIA Ultra.
Endo GIA Ultra uniwersalny stapler standardowy
Długość trzonu 16 cm
</t>
    </r>
    <r>
      <rPr>
        <b/>
        <sz val="10"/>
        <color rgb="FF000000"/>
        <rFont val="Arial"/>
        <family val="2"/>
        <charset val="238"/>
      </rPr>
      <t xml:space="preserve">Ilość w pudełku: 3 sztuki/op
</t>
    </r>
    <r>
      <rPr>
        <sz val="10"/>
        <color rgb="FF000000"/>
        <rFont val="Arial"/>
        <family val="2"/>
        <charset val="238"/>
      </rPr>
      <t>Zamawiający wymaga możliwości zamawiania na sztuki.</t>
    </r>
  </si>
  <si>
    <t>op</t>
  </si>
  <si>
    <r>
      <rPr>
        <sz val="10"/>
        <color rgb="FF000000"/>
        <rFont val="Arial"/>
        <family val="2"/>
        <charset val="238"/>
      </rPr>
      <t xml:space="preserve">Ładunki jednorazowego użytku z tytanowymi zszywkami do stosowania z Endo GIA,
uniwersalne, GIA, uniwersalne oraz Endo GIA, połączenie przegubowe do 45°. Kompatybilne także z systemem zszywania
mechanicznego Endo GIA Ultra.
Dostępne rozmiary to:
Endo GIA, uniwersalne, Roticulator 30 – 2,0 mm
Endo GIA, uniwersalne, Roticulator 30 – 2,5 mm
Endo GIA, uniwersalne, Roticulator 45 – 2,5 mm
</t>
    </r>
    <r>
      <rPr>
        <b/>
        <sz val="10"/>
        <color rgb="FF000000"/>
        <rFont val="Arial"/>
        <family val="2"/>
        <charset val="238"/>
      </rPr>
      <t xml:space="preserve">Liczba sztuk w pudełku: 6 sztuk/op
</t>
    </r>
    <r>
      <rPr>
        <sz val="10"/>
        <color rgb="FF000000"/>
        <rFont val="Arial"/>
        <family val="2"/>
        <charset val="238"/>
      </rPr>
      <t>Zamawiający wymaga możliwości zamawiania na sztuki.</t>
    </r>
  </si>
  <si>
    <t>Zadanie częściowe nr 6 - Dostawa igieł do znieczulenia</t>
  </si>
  <si>
    <t>l.p.</t>
  </si>
  <si>
    <t>Wymiar/ rodzaj</t>
  </si>
  <si>
    <t xml:space="preserve">Igła typu Quinckego do znieczuleń podpajeczynówkowych , przezroczysty eliptyczny uchwyt ze wskaźnikiem położenia szlifu igły z wbudowanym pryzmatem zmieniającym barwę po wypełnieniu PMR, uchwyt mandrynu w kolorze kodu rozmiaru . Uchwyt z czterema otworami z każdej strony.Pakowana pojedynczo.  </t>
  </si>
  <si>
    <r>
      <rPr>
        <sz val="10"/>
        <rFont val="Arial"/>
        <family val="2"/>
        <charset val="238"/>
      </rPr>
      <t xml:space="preserve">Ø 0,45 dł 88 mm 26 G x  </t>
    </r>
    <r>
      <rPr>
        <i/>
        <sz val="10"/>
        <rFont val="Arial"/>
        <family val="2"/>
        <charset val="238"/>
      </rPr>
      <t>3 ½</t>
    </r>
  </si>
  <si>
    <r>
      <rPr>
        <i/>
        <sz val="10"/>
        <rFont val="Arial"/>
        <family val="2"/>
        <charset val="238"/>
      </rPr>
      <t>Ø</t>
    </r>
    <r>
      <rPr>
        <sz val="10"/>
        <rFont val="Arial"/>
        <family val="2"/>
        <charset val="238"/>
      </rPr>
      <t>0,5 dł 88 mm 25 G x 3 ½</t>
    </r>
  </si>
  <si>
    <r>
      <rPr>
        <i/>
        <sz val="10"/>
        <rFont val="Arial"/>
        <family val="2"/>
        <charset val="238"/>
      </rPr>
      <t>Ø</t>
    </r>
    <r>
      <rPr>
        <sz val="10"/>
        <rFont val="Arial"/>
        <family val="2"/>
        <charset val="238"/>
      </rPr>
      <t xml:space="preserve">0,45 dł 120mm 25 G x 4 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</t>
    </r>
    <r>
      <rPr>
        <vertAlign val="subscript"/>
        <sz val="10"/>
        <rFont val="Arial"/>
        <family val="2"/>
        <charset val="238"/>
      </rPr>
      <t>4</t>
    </r>
  </si>
  <si>
    <t>2.</t>
  </si>
  <si>
    <t xml:space="preserve">Igła typu „pencil point" do znieczuleń podpajęczynówkowych - wykonana z materiału wysokiej jakości, a minimalnej traumatyczności. Konstrukcja igły ułatwiająca szybki wypływ płynu mózgowo - rdzeniowego i jednocześnie pozwalająca na dobre wyczucie pokonywanej drogi do przestrzeni podpajęczej z
zasygnalizowaniem przejścia przez oponę twardą "kliknięciem".
Igła z przezroczystym eliptycznym uchwytem ze wskaźnikiem położenia szlifu igły z wbudowanym pryzmatem zmieniającym barwę po wypełnieniu PMR, uchwyt mandrynu w kolorze kodu rozmiaru . Uchwyt z czterema otworami z każdej strony.Pakowana pojedynczo.  </t>
  </si>
  <si>
    <r>
      <rPr>
        <sz val="10"/>
        <rFont val="Arial"/>
        <family val="2"/>
        <charset val="238"/>
      </rPr>
      <t xml:space="preserve">Ø 0,42 dł 88 mm 27 G x 3 </t>
    </r>
    <r>
      <rPr>
        <i/>
        <sz val="10"/>
        <rFont val="Arial"/>
        <family val="2"/>
        <charset val="238"/>
      </rPr>
      <t>½</t>
    </r>
  </si>
  <si>
    <r>
      <rPr>
        <sz val="10"/>
        <rFont val="Arial"/>
        <family val="2"/>
        <charset val="238"/>
      </rPr>
      <t xml:space="preserve">Ø 0,45 dł 120 mm 27 G x 4 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</t>
    </r>
    <r>
      <rPr>
        <vertAlign val="subscript"/>
        <sz val="10"/>
        <rFont val="Arial"/>
        <family val="2"/>
        <charset val="238"/>
      </rPr>
      <t>4</t>
    </r>
  </si>
  <si>
    <t xml:space="preserve"> Ø  0,53 dł. 88mm G25 x 31/2”</t>
  </si>
  <si>
    <t>Ø  0,42 x 103mm G27 x 4”</t>
  </si>
  <si>
    <t>Ø 0,53 x 103 mm G25 x 4"</t>
  </si>
  <si>
    <t>Ø 0,53 dł 25 mm 25Gxl</t>
  </si>
  <si>
    <t>Ø 0,53 dł 50 mm 25Gx2</t>
  </si>
  <si>
    <t>Prowadnica do igieł podpajęczynówkowych</t>
  </si>
  <si>
    <t>G20 x 13’8”</t>
  </si>
  <si>
    <t>G22 x 13’8”</t>
  </si>
  <si>
    <t>Igła do stymulacji nerwów obwodowych techniką "single shot" przy użyciu neurostymulatora;w pełni izolowana igła (odsłonięty tylko czubek igły). Igła za szlifem 15º</t>
  </si>
  <si>
    <t>Ø 0,5 dł 35 mm 25 Gx 11/3"</t>
  </si>
  <si>
    <t xml:space="preserve">Ø 0,7dł 50 mm 22 Gx </t>
  </si>
  <si>
    <t>6.</t>
  </si>
  <si>
    <r>
      <rPr>
        <sz val="10"/>
        <rFont val="Arial"/>
        <family val="2"/>
        <charset val="238"/>
      </rPr>
      <t xml:space="preserve">Igłą do stymulacji nerwów obwodowych techniką " single shot" przy użyciu neurostymulatora; w pełni izolowana igła ( odsłonięty tylko czubek igły ). Igła za szflifem 30 </t>
    </r>
    <r>
      <rPr>
        <sz val="10"/>
        <rFont val="Calibri"/>
        <family val="2"/>
        <charset val="238"/>
      </rPr>
      <t>°</t>
    </r>
  </si>
  <si>
    <t>7.</t>
  </si>
  <si>
    <t xml:space="preserve">Igła do stymulacji nerwów obwodowych techniką „single shot” przy użyciu neurostymulatora  i USG; w pełni izolowana igła (odsłonięty tylko czubek igły). Echogeniczna powierzchnia igły 360° na dł.20mm, czytelne czarne znaczniki głębokości na białym tle  co 1cm. Zintegrowany z igłą dren infuzyjny, kabelek elektryczny wychodzący z tyłu igły. Znacznik kierunku szlifu igły na uchwycie. Igła ze szlifem 30° </t>
  </si>
  <si>
    <t>22Gx50mm</t>
  </si>
  <si>
    <t>22Gx35mm</t>
  </si>
  <si>
    <t>8.</t>
  </si>
  <si>
    <t>Zestaw do znieczuleń zewnątrzoponowych 
- igła do znieczulenia z-o typu Tuohy ze znacznikiem kontroli głębokości co 1 cm - rozmiar 18 G x 3 ½ Ø 1,3 dł 88 mm
- cewnik zewnątrzoponowy wykonany z poliamidu kontrastujący w Rtg, miękka znakowana końcówka odporna na załamania. Cewnik z trzema otworami bocznymi zamknięty na końcu - rozmiar 20 G Ø 0,85 dł 1000 mm - strzykawka 10 ml niskooporowa wtykowa z polipropylenu, zabezpieczona przed wysuwaniem się tłoka
- filtr zewnątrzoponowy płaski z minimalna objętością zalegającą, zapewniający eliminację zanieczyszczeń cząsteczkowych i mikrobiologicznych o śr mniej niż 0,2 mikrometra i wytrzymały na ciśnienie 7 bar.</t>
  </si>
  <si>
    <t>9.</t>
  </si>
  <si>
    <t xml:space="preserve">Zestaw do kaniulacji tętnic metodą Seldingera.
Skład zestawu: 
‒ cewnik dotętniczy wykonany z FEP 
‒ automatyczny zawór hemostatyczny zapobiegającym wstecznemu przepływowi krwi. 
‒ Igła wprowadzająca ze stali nierdzewnej  wyposażona w złącze typu luer lock
‒ Miękkie skrzydełka mocujące wykonane z PUR z 3 otworami na szew fiksujący
‒ prowadnik drutowy ze stali nierdzewnej ze sprężystym prostym zakończeniem 
‒ dren łaczący z PUR o dł. 7 cm umożliwiający zwiększenie odległości między miejscem wkłucia a podłączeniem
‒ serweta do zawinięcia zestawu i zabezpieczenia pola zabiegowego 45 x 75 cm </t>
  </si>
  <si>
    <t>cewnik 22G, 80 mm / Kaniula 0.80 x 50 mm/ Prowadnik dł. 25 cm - 0.021”</t>
  </si>
  <si>
    <t>cewnik 20G, 80 mm / Kaniula 0.95 x 50 mm / Prowadnik 25-0.025”</t>
  </si>
  <si>
    <t>10.</t>
  </si>
  <si>
    <t>Zestaw z cewnikiem do ciągłych znieczuleń zewnątrzoponowych pediatryczny  Skład: Igła G 20 x 50 mm zewnątrzoponowa ze szlifem Tuohy ; Cewnik G24 x 29" 0,6 x 720 mm zamknięty koniec, 6 otworów bocznych; Filtr płaski 0,2µm zewnątrzoponowy; strzykawka trzyczęściowa 2ml , strzykawka L.O.R 10ml Luer do pomiaru spadku oporu, system mocowania filtra do skóry pacjenta</t>
  </si>
  <si>
    <t>11.</t>
  </si>
  <si>
    <t>Zestaw do cewnikowania żył centralnych metodą Seldingera jednokanałowy pediatryczny. Cewnik z miękką elastyczną końcówką z bezszwowym mocowaniem cewnika do skóry</t>
  </si>
  <si>
    <t>G22x10cm</t>
  </si>
  <si>
    <t>12.</t>
  </si>
  <si>
    <t>Zestaw do cewnikowania żył centralnych metodą Seldingera dwukanałowy z oddzielnymi ujściami kanałów cewnika dla różnych leków i płynów. Cewnik z miękką elastyczną końcówką.z zastawkami zabezpieczającymi przed wypływem krwi i zatorem powietrznym Prowadnica niklowo-tytanowa . Mozliwość identyfikacji położenia cewnika przy pomocy EKG</t>
  </si>
  <si>
    <t>F4 8/13/20cm</t>
  </si>
  <si>
    <t>13.</t>
  </si>
  <si>
    <t>F5 8/13/20cm</t>
  </si>
  <si>
    <t>14.</t>
  </si>
  <si>
    <t>Zestaw do cewnikowania żył centralnych metodą Seldingera trójkanałowy z oddzielnymi ujściami kanałów cewnika dla różnych leków i płynów. Cewnik z miękką elastyczną końcówką.z zastawkami zabezpieczającymi przed wypływem krwi i zatorem powietrznym Prowadnica niklowo-tytanowa . Mozliwość identyfikacji położenia cewnika przy pomocy EKG</t>
  </si>
  <si>
    <t>15.</t>
  </si>
  <si>
    <t>Zestaw do cewnikowania żył centralnych metodą Seldingera dł. 15 cm - jednokanałowy z możliwością wprowadzenia prowadnicy bez rozłączenia strzykawki. W skład zestawu wchodzi prowadnica, cewnik, strzykawka oraz igła prowadząca</t>
  </si>
  <si>
    <t>G 16/30cm</t>
  </si>
  <si>
    <t>G 14/20 cm</t>
  </si>
  <si>
    <t>G 16/20cm</t>
  </si>
  <si>
    <t>G 18/20cm</t>
  </si>
  <si>
    <t>16.</t>
  </si>
  <si>
    <t>Zestaw do cewnikowania żył centralnych metodą Seldingera dł. 15 cm - jednokanałowy z możliwością identyfikacji położenia końca cewnika przy pomocy odprowadzeń EKG. W skład zestawu wchodzi prowadnica, cewnik, strzykawka oraz igła prowadząca</t>
  </si>
  <si>
    <t>G 18/15cm</t>
  </si>
  <si>
    <t>17.</t>
  </si>
  <si>
    <t>Zestaw do cewnikowania żył centralnych metodą Seldingera - dwukanałowy z możliwością wprowadzenia prowadnicy bez rozłączenia strzykawki. W skład zestawu wchodzi: prowadnicaniklowo-tytanowa, cewnik z zastawkami, strzykawka oraz igła V z na stałe zintegrowaną możliwością w wprowadzenia prowadnicy bez rozłączenia strzykawki</t>
  </si>
  <si>
    <t>F7 dł 15cm</t>
  </si>
  <si>
    <t>F7 dł 20cm</t>
  </si>
  <si>
    <t>F7 dł 30cm</t>
  </si>
  <si>
    <t>18.</t>
  </si>
  <si>
    <t>Zestaw do cewnikowania żył centralnych metodą Seldingera antybakteryjny - dwukanałowy z oddzielnymi ujściami kanałów cewnika dla różnych leków i płynów z możliwością wprowadzenia prowadnicy bez rozłączania strzykawki. Cewnik z miękką elastyczną końcówką wyposażony w bezpieczny łącznik. Prowadnica niklowo-tytanowa zakładana przez boczny port z zastawką igły V igła V zabezpieczająca przed wypływem krwi i zatorem powietrznym prowadnica dł. 50cm</t>
  </si>
  <si>
    <t>19.</t>
  </si>
  <si>
    <t>Zestaw do cewnikowania żył centralnych metodą Seldingera antybakteryjny - trzykanałowy z oddzielnymi ujściami kanałów cewnika dla różnych leków i płynów z Możliwość wprowadzenia prowadnicy bez rozłączania strzykawki.
Cewnik z miękką elastyczną końcówką wyposażony w bezpieczny łącznik Prowadnica niklowo-tytanowa zakładana przez boczny port z zastawką igły V igła V zabezpieczająca przed wypływem krwi i zatorem powietrznym prowadnica dł. 50cm</t>
  </si>
  <si>
    <t>20.</t>
  </si>
  <si>
    <t>Zestaw do przetoczeń płynów infuzyjnych z precyzyjnym regulatorem przepływu od 0- 250.</t>
  </si>
  <si>
    <t>21.</t>
  </si>
  <si>
    <t>Igła do portu  ze skrzydełkami ; igła stosowana do długotrwałych infuzji przystosowana do iniekcji pod wysokim ciśnieniem do 325 psi (22,4 bary), elastyczne skrzydełka dla ułatwienia nakłucia portu i mocowania; ostrze igły ze specjalnym szlifem łyżeczkowym w celu wydłużenia okresu użytkowania silikonowej membrany nie zwiera lateksu i DEHP; dren z zaciskiem</t>
  </si>
  <si>
    <t>20Gx 15mm</t>
  </si>
  <si>
    <t>22Gx15mm</t>
  </si>
  <si>
    <t>22.</t>
  </si>
  <si>
    <t>Łącznik międzystrzykawkowy</t>
  </si>
  <si>
    <t>23.</t>
  </si>
  <si>
    <t xml:space="preserve">Strzykawka trzyczęściowa </t>
  </si>
  <si>
    <t>50/60ml</t>
  </si>
  <si>
    <t>24.</t>
  </si>
  <si>
    <t>Aparat do przygotowywania i pobierania leków z filtrem bakteryjnym 0,45 μm i zastawką umożliwiająca wyciek płynu tylko w momencie podłączenia strzykawki.</t>
  </si>
  <si>
    <t>25.</t>
  </si>
  <si>
    <t>Automatyczna dwudrożna zastawka do dostępu bezigłowego, do łączenia z różnymi elementami linii infuzyjnej ( dopuszczalna ilość dostępów - 200 ), możliwość podawania tłuszczy; prędkość przepływu: 21-45l/h w zależności od ciśnienia płynu; bez lateksu; połączenia Luer Slip i Luer Lock</t>
  </si>
  <si>
    <t>pojedyncza</t>
  </si>
  <si>
    <t>z drenem</t>
  </si>
  <si>
    <t>z dwoma drenami</t>
  </si>
  <si>
    <t>26.</t>
  </si>
  <si>
    <t>Mocowanie wraz z opatrunkiem zabezpieczającym cewnik zewnątrzoponowy. Zestaw mocujący składający się z płaskiego pierścienia mocującego cewnik oraz foliowego opatrunku ze środkową częścią pozbawiona kleju.</t>
  </si>
  <si>
    <t>27.</t>
  </si>
  <si>
    <t>Koreczek z zawartością 70 % IPA (izopropanol ). Pakowany pojedynczo, w sterylnym opakowaniu.Do dezyfnekcji zaworów bezigłowych. Dzięki zawartości IPA umożliwiający długotrwałe, do 7 dni zabezpieczenie zaworów bezigłowych.</t>
  </si>
  <si>
    <t>28.</t>
  </si>
  <si>
    <t>Strzykawka 3 częściowa 10 ml. z zawartością 10 ml. roztworu 0,9 % NaCl.zakręcona koreczkiem obejmującym połączenie luer lock. Na końcu tłoka umieszczony koreczek z zawartością 70 % IPA (izopropanol ) w sterylnym opakowaniu.Do dezyfnekcji zaworów bezigłowych. Dzięki zawartości IPA umożliwiający długotrwałe, do 7 dni zabezpieczenie zaworów bezigłowych.</t>
  </si>
  <si>
    <t>29.</t>
  </si>
  <si>
    <t xml:space="preserve">Aparat do przetoczeń płynów infuzyjnych automatycznie zatrzymujący infuzję po opróżnieniu komory kroplowej przeciwdziałając zapowietrzeniu układu. Filtr hydrofobowy na końcu drenu, zabezpieczający przed wyciekaniem płynu z drenu podczas jego wypełniania. Dwuczęściowa komora kroplowa bez PCV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</t>
  </si>
  <si>
    <t>30.</t>
  </si>
  <si>
    <t>Łącznik do regulowanej siły ssania</t>
  </si>
  <si>
    <t>31.</t>
  </si>
  <si>
    <t>Druty do pętli migdałkowej średnica 0,5 mm x 12 szt</t>
  </si>
  <si>
    <t>32.</t>
  </si>
  <si>
    <t>Zastaw do przetoczeń do pompy objętościowej Infusomat Space do leków światłoczułych</t>
  </si>
  <si>
    <t>33.</t>
  </si>
  <si>
    <t xml:space="preserve">Zestaw do monitorowania ciśnienia z przetwornikiem jednorazowego użytku Skład zestawu: 
-  przetwornik jednorazowego użytku  unikalny zestaw infuzyjny do pomiaru ciśnienia z filtrem hydrofilnym w komorze kroplowej  
- urządzenie płuczące 
 - 2 trójdrożne kraniki odcinające: (czerwone)
– dren ciśnieniowy 150 cm przezroczysty, średnica światła 1.5 x 2.7 mm  – dren ciśnieniowy 20 cm 
  przezroczysty, średnica światła 1.5 x 2.7 mm </t>
  </si>
  <si>
    <t>załącznik nr 2 do SWZ</t>
  </si>
  <si>
    <t>Cena jednostkowa netto</t>
  </si>
  <si>
    <t>% VAT</t>
  </si>
  <si>
    <t>Zestaw do szynowania wewnętrznego moczowodów 4,7F,6,0F, 7,0F,8,0F o dł.24,26,28,30 cm otwarty- zamknięty lub otrawty-otwarty. Skład zestawu: cewnik PIGTAIL podwójnie zagięty otwarty-zamknięty lub otwarty-otwarty, średnica pętli pęcherzowej 2cm, prowadnik 0,035" lub prowadnik 0,038" dł.145cm, popychacz dł. co najmiej 50cm(do wyboru popychacz inteligentny o dł.52cm, lub popychacz do urs-u o dł.70cm);system blokujący.Możliwość utrzymania w moczowodzie co najmiej 6miesięcy.Zestaw jednorazowy, pakowany łącznie.</t>
  </si>
  <si>
    <t>Zestaw do szynowania wewnętrznego moczowodów 6.0,7.0 Fr  dł. 26,28 cm wykonany z czarnego silikonu. Zespół stentu nitkowanego umożliwia wprowadzenie typu one-pass.  Skład zestawu: cewnik PIGTAIL podwójnie zagięty otwarty-otwarty, średnica pętli pęcherzowej 2 cm, prowadnik 0.035" lub 0.038", popychacz dł. co najmniej 50 cm. Możliwość utrzymania w moczowodzie co najmniej 12 miesięcy. Zestaw jednorazowy, sterylny, pakowany łącznie.</t>
  </si>
  <si>
    <t>Zestaw do szynowania wewnętrznego moczowodów dla dzieci 3.0 długość 8,10,12,14 cm oraz 3.7 Fr długość 8,10,12,14,16,18,20,22 cm. Skład zestawu: cewnik PIGTAIL podwójnie zagięty, średnica pętli pęcherzowej 2 cm, prowadnik od 0.018" do 0.028" o długości 145 cm, popychacz dł. co najmniej 50 cm, system blokujący. Możliwość utrzymania w moczowodzie co najmniej 6 miesięcy. Zestaw jednorazowy, sterylny, pakowany łącznie.</t>
  </si>
  <si>
    <t>Zestaw rozszerzacza cewki moczowej z krzywizną s-Curve z powłoką hydrofilną AQ.Zestaw zawiera 7 rozszerzaczy o rozmiarach 8,0;10,0;12,0;14,0;16,0;18,. I20,0 Fr</t>
  </si>
  <si>
    <t>Dwufunkcyjny prowadnik z rdzeniem nitinolowym, posiadający na każdym  z końców zdatne do użytku giętkie końcówki, jedną prostą, drugą  pod kątem.  W konsekwencji każdy koniec prowadnika może  być użyty do sterowania w krętych moczowodach. Rozmiar 0,035", długość 150 cm. 
Pakowany po 5 szt/op</t>
  </si>
  <si>
    <t>Strzykawka trzyczęściowa 10/12 ml wykonana z polipropylenu, wysoki kontrast podziałki, trwałe oznaczenie w kolorze czarnym, idealna czytelność, stopniowanie co 0,5 ml, centryczne zakończenie Luer Lock (wkręcane) do mocowania igły lub połaczenia z drenami do infuzji. Owalny, ożebrowany kołnierz komory zapewniający pewny uchwyt i zapobiegający obracanu w ręce. Bezpieczna blokada tłoka, zapobiegająca niekontrolowanemu wysunięciu tłoka z komory.Tłok z podwójnym gumowym uszczelnieniem wykonanym z syntetycznego materiału pozbawionego lateksu. Skalibrowana z pompą Perfusor Space będącą na wyposażeniu Zamawiającego</t>
  </si>
  <si>
    <t>Strzykawka trzyczęściowa 20ml wykonana z polipropylenu, wysoki kontrast podziałki, trwałe oznaczenie w kolorze czarnym, idealna czytelność, stopniowanie co 1 ml, centryczne zakończenie Luer Lock (wkręcane) do mocowania igły lub połaczenia z drenami do infuzji. Owalny, ożebrowany kołnierz komory zapewniający pewny uchwyt i zapobiegający obracanu w ręce. Bezpieczna blokada tłoka, zapobiegająca niekontrolowanemu wysunięciu tłoka z komory.Tłok z podwójnym gumowym uszczelnieniem wykonanym z syntetycznego materiału pozbawionego lateksu.Skalibrowana z pompą Perfusor Space będącą na wyposażeniu Zamawiającego</t>
  </si>
  <si>
    <t>Strzykawka trzyczęściowa 50/60ml wykonana z polipropylenu, wysoki kontrast podziałki, trwałe oznaczenie w kolorze niebieskim, idealna czytelność, stopniowanie co 1 ml, centryczne zakończenie Luer Lock (wkręcane) do mocowania igły lub połaczenia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 Skalibrowana z pompą Perfusor Space będącą na wyposażeniu Zamawiającego</t>
  </si>
  <si>
    <t>Strzykawka trzyczęściowa 50/60ml do leków światłoczułych, wykonana z polipropylenu, wysoki kontrast podziałki, trwałe oznaczenie w kolorze niebieskim, idealna czytelność, stopniowanie co 1 ml, centryczne zakończenie Luer Lock (wkręcane) do mocowania igły lub połaczenia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 Skalibrowana z pompą Perfusor Space będącą na wyposażeniu Zamawiającego</t>
  </si>
  <si>
    <t>Dren przedłużający do podawania leków średnica 1.0 x 2.0 PE (PVC-free) długość 150 cm dostępny w min. trzech kolorach (zielony, niebieski, różowy) dla ich oznakowania</t>
  </si>
  <si>
    <t>Dren przedłużający do podawania leków średnica 1.0 x 2.0 PE (PVC-free) długość 200 cm dostępny w min. trzech kolorach (zielony, niebieski, różowy) dla ich oznakowania</t>
  </si>
  <si>
    <t>Dren przedłużający do podawania leków średnica 0,9mm długość 150 cm bez PCV do leków światłoczułych</t>
  </si>
  <si>
    <t>Dren spiralny 500 cm</t>
  </si>
  <si>
    <t xml:space="preserve">Dren podstawowy 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</t>
  </si>
  <si>
    <t>Dren podstawowy 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 , bez PCV</t>
  </si>
  <si>
    <t>Dren podstawowy 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300 cm</t>
  </si>
  <si>
    <t>Dren do ochrona przed światłem do 520nm, bursztynowy, bez 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</t>
  </si>
  <si>
    <t xml:space="preserve">Dren z filtrem 200 μm , do transfuzji krwi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</t>
  </si>
  <si>
    <t>Zamówienie częściowe nr 3 - Dostawa akcesoriów do nCPAP</t>
  </si>
  <si>
    <t>Jm</t>
  </si>
  <si>
    <t>VAT</t>
  </si>
  <si>
    <t xml:space="preserve">Wartość brutto </t>
  </si>
  <si>
    <t xml:space="preserve">Jednorazowy , noworodkowy układ oddechowy do n CPAP. Odcinek oddechowy podgrzewany , linia proksymalna, komora nawilżacza, generator,przyłacze pacjenta,trzy końcówki donosowe S,M,L.Kompatybilny  z adapterem grzałki nawilżacza AIRcon-WILAmed </t>
  </si>
  <si>
    <t>Czapeczka do mocowania układu pacjentaWILAAbonnet ,rozmiar 1-5</t>
  </si>
  <si>
    <t>Maseczka n CPAP S,M,L</t>
  </si>
  <si>
    <t>Kaniula HFC Infant Comfort Soft Plus , adapter 15 mm i 22mm (do 7 L/min)</t>
  </si>
  <si>
    <t>Kaniula HFC Neonatal Comfort Soft Plus , adapter 15 mm i 22mm (do 7 L/min)</t>
  </si>
  <si>
    <t>Kaniula HFC Pediatric Comfort Soft Plus , adapter 15 mm i 22mm (do 7 L/min)</t>
  </si>
  <si>
    <t>Wartość netto [zł]</t>
  </si>
  <si>
    <t>Wartość brutto [zł]</t>
  </si>
  <si>
    <t>Zestaw przeznaczony do zakładania cewników pępowinowych . W skład zestawu wchodzi: igła bezpieczna 18G, 20G, skalpel, 2 obłożenia, 1 obłożenie 40x40 cm, nożyczki zagięte,obłożenie zewnętrzne,waciki,  taśma do pępowiny 4mmx80 cm, kleszcze zagiete, kleszcze proste, pęseta neonatologiczna zagięta prosta, pęseta neonatologiczna prosta, pęstea zębata neonatologiczna,imadło chirurgiczne, 2 stripy, strzykawki , rozszerzacz do pępka , 2 miseczki,  szew chirurgiczny 3,0</t>
  </si>
  <si>
    <t>Neonatologiczny zestaw do zakładania cewników typu PICC.W skład zestawu wchodzi 12 obłożenia 75x45 cm, 1 kleszcze przygotowawcze, 2 taśmy mierzące, 2 opatrunki tegaderm 4x4 cm, 1 opaska uciskowaneonatologiczna, 4 waciki , 1 obłożenie 40x40 cm ,1 nozyczki 9 cm, 1 kleszcze neonatologiczne proste,1 kleszcze neonatologiczne zagiete, waciki, 2 miseczki na płyny, stripy.</t>
  </si>
  <si>
    <t xml:space="preserve">RAZEM </t>
  </si>
  <si>
    <t>Układ oddechowy jednorurowy, dwukanałowy do respiratora, o śr. 22 mm i dł.  1,8 m, z kolankiem i z wewnętrzna linią do monitorowania. Rura wydechowa do podłączenia do respiratora 50 cm.Tester szczelności pozwalający zweryfikować integralność wewnątrznej przegrody i zapobiegający mieszaniu się gazów wdechowych i wydechowych.Układ jednorazowego użytku bez PVC i DEHP, pakowany pojedynczo, opakowanie foliowe.</t>
  </si>
  <si>
    <t xml:space="preserve">Linia do monitorowania gazu oddechowego dł. 3 m </t>
  </si>
  <si>
    <t>Układ oddechowy jednorurowy, dwukanałowy do respiratora, o śr. 22 mm i dł.  1,8 m, z kolankiem i z wewnętrzna linią do monitorowania  i kapturkiem zabezpieczającym. Rura wydechowa do podłączenia do respiratora 50 cm.Worek oddechowy bezlateksowy poj. 2L, rura do worka o dł. 1,5 m. Tester szczelności pozwalający zweryfikować integralność wewnątrznej przegrody i zapobiegający mieszaniu się gazów wdechowych i wydechowych.Układ jednorazowego użytku bez PVC i DEHP, pakowany pojedynczo, opakowanie foliowe.</t>
  </si>
  <si>
    <t>Układ oddechowy jednorurowy, dwukanałowy do respiratora, o śr. 22 mm i dł.  1,8 m, z kolankiem z portem luer. Rura wydechowa do podłączenia do respiratora 50 cm.Tester szczelności pozwalający zweryfikować integralność wewnątrznej przegrody i zapobiegający mieszaniu się gazów wdechowych i wydechowych.Układ jednorazowego użytku bez PVC i DEHP, pakowany pojedynczo, opakowanie foliowe.</t>
  </si>
  <si>
    <t>Obwód oddechowy jednorazowy z zewnętrzną linią monitorowania ciśnienia i zastawką pacjenta dł. 1,2 m , do Pneupac ParaPAC plus</t>
  </si>
  <si>
    <t>Jednorazowe wkłady z pochłaniaczem CO2 o pojemności 1 kg z indykatorem zużycia biały do fioletowego o zawartości NaOH poniżej 3%, regularnych granulkach , stopniu wydajności na poziomie 26% oraz stopniu pylenia poniżej 0,3%</t>
  </si>
  <si>
    <t xml:space="preserve">Jednorazowa zastawka wydechowa z czujnikiem przepływu, 1szt. kompatybilna z respiratorem R860 oraz Engstrom </t>
  </si>
  <si>
    <t>Jednorazowa zastawka wydechowa bez czujnika przepływu, 1szt., kompatybilna z respiratorem R860 oraz Engstrom 1505-8568-001</t>
  </si>
  <si>
    <t xml:space="preserve">Jednorazowy wydechowy czujnik przepływu, 1szt., kompatybilny z respiratorem R860 oraz Engstrom </t>
  </si>
  <si>
    <t xml:space="preserve">Inspiratory Safety Guard Urządzenie zabezpieczające zastawkę wdechową (Op. 10 szt.) kompatybilne z respiratorem R860 </t>
  </si>
  <si>
    <t>Filtr p/bakt.uni-filter/s opak. 60 szt</t>
  </si>
  <si>
    <t>Linie spirometryczne, zestaw do spirometrii w warunkach zwiększonej wilgotności:  linia próbkująca, dł. 3 m, czujnik D-lite żółty transparentny, linia do spirometrii , dł. 3 m, łącznik kolankowy, wszystkie części fabrycznie połączone</t>
  </si>
  <si>
    <t>Linia próbkująca do gazów anestatycznych PVC/PE 3m</t>
  </si>
  <si>
    <t>Elektrody GE Entropy 25szt./opakowanie M1038681</t>
  </si>
  <si>
    <t xml:space="preserve">Elektrody NMT – opakowanie 30szt. </t>
  </si>
  <si>
    <t>Zamówienie częściowe nr 6 - Dostawa rurek anestezjologicznych</t>
  </si>
  <si>
    <t>Rurki intubacyjne do długotrwałej wentylacji z mankietem typu Softseal wykonane z termoplastycznego,przeźroczystego PCV z mankietem
uszczelniającym; balonikiem kontrolnym zawierającym rozmiar rurki oraz rozmiar i rodzaj mankietu o zaokrąglonych krawiędziach z otworem Murph'ego, ustnonosowe, sterylne</t>
  </si>
  <si>
    <t>Zamówienie częściowe nr 7-Sprzęt jednorazowego użytku do zabiegów laryngologicznych</t>
  </si>
  <si>
    <t>J.m.</t>
  </si>
  <si>
    <t xml:space="preserve">Kateter balonowy do tamponiady przedniej i tylnej z balonem przednim poj. 30 ml i tylnym poj 10 ml wykonany z silikonu i polipropylenu , sterylny pakowany pojeduńczo </t>
  </si>
  <si>
    <t>Kaniula ssąca do ucha ,średnica 2 mm dł 70 mm, jednorazowego użytku, wykonana ze stali nierdzewnej ,złącze typu Luer, atraumatyczna zaokraglona końcówka, pakowana pojedyńczo, opakowane zbiorcze 50 szt</t>
  </si>
  <si>
    <t>Kaniula ssąca do ucha ,średnica 1,4 mm dł 70 mm, jednorazowego użytku, wykonana ze stali nierdzewnej ,złącze typu Luer, atraumatyczna zaokraglona końcówka, pakowana pojedyńczo, opakowane zbiorcze 50 szt</t>
  </si>
  <si>
    <t>Raczka do jednorazowej kaniuli ssącej, kontrola siły ssania , złącze LUER, pakowana pojedyńczo, sterylnie, opakowanie zbiorcze 50 szt.</t>
  </si>
  <si>
    <t xml:space="preserve">Kaniula ssąca do nosa,srednica 4mm,dł 140 mm,jednorazowego uzytku,wykonane ze stali nierdzewnej,kontrola siły ssania,atraumatyczna zaokraglona końcówka,pakowanapojedyńczo, steylna,opakowanie zbiorcze 50 szt </t>
  </si>
  <si>
    <t xml:space="preserve">Kaniula ssąca do nosa,srednica 3 mm,dł 140 mm,jednorazowego uzytku,wykonane ze stali nierdzewnej,kontrola siły ssania,atraumatyczna zaokraglona końcówka,pakowanapojedyńczo, steylna,opakowanie zbiorcze 50 szt </t>
  </si>
  <si>
    <t xml:space="preserve">Kaniula ssąca do nosa,srednica 2 mm,dł 120 mm,jednorazowego uzytku,wykonane ze stali nierdzewnej,kontrola siły ssania,atraumatyczna zaokraglona końcówka,pakowanapojedyńczo, steylna,opakowanie zbiorcze 50 szt </t>
  </si>
  <si>
    <t>Lp.</t>
  </si>
  <si>
    <t>Wymiar/rozmiar</t>
  </si>
  <si>
    <t xml:space="preserve"> VAT (%)</t>
  </si>
  <si>
    <t>Cewnik FOLEY trójdrożny z balonem 30 ml 100% silikon</t>
  </si>
  <si>
    <t>20 CH</t>
  </si>
  <si>
    <t>Cewnik DUFOUR dwudrożny balon do 50 ml</t>
  </si>
  <si>
    <t>24 CH</t>
  </si>
  <si>
    <t>22 CH</t>
  </si>
  <si>
    <t>Cewnik balonowy 3-j drożny z końcówką typu DUFOUR, 100% silikon, z wzmocnionym trzonem cewnika, który wytrzymuje bardzo silną kompresję oraz dwoma otworami bocznymi, balon o pojemności: 60 ml długość 42 cm</t>
  </si>
  <si>
    <t>Cewnik balonowy 3-j drożny z końcówką typu DUFOUR, 100% silikon, z wzmocnionym trzonem cewnika, który wytrzymuje bardzo silną kompresję oraz dwoma otworami bocznymi, balon o pojemności: 70 ml, długość 42 cm</t>
  </si>
  <si>
    <t>Cewnik balonowy 3-j drożny z końcówką typu DUFOUR, 100% silikon, z wzmocnionym trzonem cewnika, który wytrzymuje bardzo silną kompresję oraz dwoma otworami bocznymi, balon o pojemności: 80 ml długość 42 cm</t>
  </si>
  <si>
    <t>Cewnik balonowy dwudrożny z końcówką typu Tiemann, wykonany ze 100% silikonu, ze wzmocnionym trzonem oraz twardą końcówką, z balonem o pojemności 10ml. W zestawie zatyczka. Cewnik sterylny, jednorazowego użytku.</t>
  </si>
  <si>
    <t>16 CH</t>
  </si>
  <si>
    <t>18 CH</t>
  </si>
  <si>
    <t>Cewnik FOLEY dwudrożny CH 6 wykonany z lateksu silikonowanego, wyposażony w zintegrowany balon o poj. 3Ml oraz zintegrowany prowadnik, wyposażony w dwa otwory boczne oraz plastikowy zawór, rozmiar, nazwa producenta oraz pojemność balonu nadrukowana na cewniku</t>
  </si>
  <si>
    <t>6 CH</t>
  </si>
  <si>
    <t>Cewnik FOLEY dwudrożny CH 8, CH 10 wykonany z lateksu silikonowanego, wyposażony w zintegrowany balon o poj. 3Ml oraz zintegrowany prowadnik, wyposażony w dwa otwory boczne oraz plastikowy zawór, rozmiar, nazwa producenta oraz pojemność balonu nadrukowana na cewniku</t>
  </si>
  <si>
    <t>Zestaw do cystostomi (rozszerzadło z rozrywalną kaniulą, cewnik typ Pigtail)</t>
  </si>
  <si>
    <t>13- 14 CH</t>
  </si>
  <si>
    <t>Igła do nefrostomii 2-u częściowa 18G, dł.20 cm, z końcówką piaskowaną i zaostrzeniem typu „facet”, wyposażona w skrzydełka do wygodniejszego trzymania igły, igła z otwartym mandrynem.</t>
  </si>
  <si>
    <t>Filtr bakteryjno-wirusowy, jałowy z wymiennikiem ciepła i wilgoci, zakres objetości oddechowej 150-1500 ml , opór przepływu max. 1,2 cm H2O przy 30l/min, wydajność nawilżania min.36,8 mgH2O/lprzy Vt 500 ml przestrzeń martwa do 44 ml, waga do 32 g</t>
  </si>
  <si>
    <t>Pojedyńczy Pigtail singiel 6F dł. 70-80 cm</t>
  </si>
  <si>
    <t>Pojedyńczy Pigtail singiel 7F dł.70-80 cm</t>
  </si>
  <si>
    <t>Zestaw do nefrostomii dwustopniowej, w zestawie: Igła dwuczęściowa ostrze typu chiba – zakończenie igły (3 pierścienie) widoczne w USG, prowadnica Lunderquista (twarda) o długości 80 cm, z bezpiecznym końcem typu J, cewnik wykonany z poliuretanu, pokryty hydrożelem na odcinku pierwszych 5 cm, z końcówką pigtail, zakończenie dystalne typu luer-lock. Poprzecznie rowkowany w celu łatwego podszycia. Długość ok. 30 cm, 6 oczek drenujących. 3 etykiety samoprzylepne na opakowaniu.</t>
  </si>
  <si>
    <t>8 CH</t>
  </si>
  <si>
    <t>10 CH</t>
  </si>
  <si>
    <t>3,5 F</t>
  </si>
  <si>
    <t>5 F</t>
  </si>
  <si>
    <t>Zadanie częściowe nr 8 - Dostawa zestawów do szynowania, cewników</t>
  </si>
  <si>
    <t>j.m</t>
  </si>
  <si>
    <t>Wart.netto</t>
  </si>
  <si>
    <t>Vat (%)</t>
  </si>
  <si>
    <t>Zestaw do szynowania moczowodów do URS rozmiar 4,8F zawierajacy: cewnik wykonany z wysokiej klasy poliuretanu skalowany co 1 cm z linią pozycjonującą, popychacz sterowalny długość 83cm, prowadnica Seldingera dł. 150 cm z ruchomym rdzeniem - stalowa pokryta PTFE, zacisk. Cewnik połaczony z popychaczem nawet po usunięciu prowadnicy - sterowalny. Zestaw pre-conected-cewnik fabrycznie połaczony z popychaczem gotowy do uzycia. Cewnik bardzo dobrze widzialny w RTG.  Cewnik otwarty/zamkniety oraz otwarty/otwarty. Zestaw sterylny. Jednorazowy.                                                            Dostępne długości : 24 cm/26 cm / 28 cm / 30 cm / 32 cm do wyboru przez Zamawiajacego.</t>
  </si>
  <si>
    <t>Cewniki moczowodowe, zakończenie cylindryczne z mandrynem nylonowym lub metalowym do wyboru przez Zamawiającego. Rozmiary CH 3-6</t>
  </si>
  <si>
    <t>Cewnik FOLEY trójdrożny z balonem 45-50 ml, silikonowany. Rozmiary CH 20-24 do wyboru przez Zamawiającego</t>
  </si>
  <si>
    <t>Sterylna woda do nawilżania tlenu w jednorazowym pojemniku 500 ml, z adapterem do dozownika tlenu, możliwość stosowania przez min. 30 dni potwierdzona przez producenta</t>
  </si>
  <si>
    <t>Zestaw do cystostomii CH 7- 14 składający się z cewnika typu Pigtal, igły rozrywalnej, silikonowej tulejki do mocowania, 2L worka na mocz, zatyczki</t>
  </si>
  <si>
    <t>Zestaw do nefrostomii dwustopniowej zawierający : cewnik poliuretanowy typ J z  balonem 2-2,5ml, cewnik pokryty w dystalnej donerkowej części powłoką hydrożelową , igły dwuczęściowej 18G dł. 20cm, prowadnicy Lunderquista z bezpiecznym miękkim końcem typ J , kranika trójdrożnego i łącznika do worka na mocz. Rozmiary 8F, 10F</t>
  </si>
  <si>
    <t>Zadanie częściowe nr 9 - Dostawa cewnikó i układów oddechowych</t>
  </si>
  <si>
    <t>22CH</t>
  </si>
  <si>
    <t>8 CH
10 CH</t>
  </si>
  <si>
    <t>11–12 CH</t>
  </si>
  <si>
    <t xml:space="preserve">Układ anestezjologiczny, dla dorosłych, jednorazowego użytku, składający się z dwóch rur karbowanych, rozciągliwych o długości 60 cm – 180 cm oraz jednej 28 cm – 80 cm (wraz z łącznikami), o średnicy 22mm, wyposażony w łącznik Y, łącznik kątowy z portem luer-lock, worek oddechowy 2L z prostym łącznikiem i z zawieszką do worka, wykonany z PP i TPE bez PVC, DEHP i lateksu, mikrobiologicznie czysty, pakowany we folię, układ zabezpieczony kapturkiem. </t>
  </si>
  <si>
    <t xml:space="preserve">Dren do kapnografii z PCV 300 cm </t>
  </si>
  <si>
    <t xml:space="preserve">Filtr antybakteryjno-wirusowy, mikrobiologicznie czysty z wymiennikiem ciepła i wilgoci, dla dzieci, zakres objętości oddechowej 75-500 ml, opór przepływu 1,3 cm H2O przy 15l/min, wydajność nawilżania 38,2 mg H2O/l przy Vt 250 ml, przestrzeń martwa 25ml, waga 18g. Pakowany folia papier </t>
  </si>
  <si>
    <t>Igła jałowa do biopsji szpiku z mostka i talerza biodrowego. Rozmiar 18G x 25-40mm</t>
  </si>
  <si>
    <t>Rozszerzadłą cewki moczowej wykonane z neoplexu, zakończenie oliwka, długość 34 cm, rozmiar CH6 – 30</t>
  </si>
  <si>
    <t>Aqua Pack , pojemność 340 ml</t>
  </si>
  <si>
    <t xml:space="preserve">Cewnik do tętnicy pępowinowej </t>
  </si>
  <si>
    <t>Opis produktu</t>
  </si>
  <si>
    <t>stawka podatku VAT</t>
  </si>
  <si>
    <t>Jednorazowy, jednoczęściowy kompletny larygoskop gotowy do natychmiastowego użycia , z załadowanymi bateriami oraz zródłem światła, rekojeść wykonanaz ABS i polyamidu z frezami zapewniającymi pewne trzymanie. Łyzki metalowe ze stopu stali nierdzewnej o profilu przypominajacym profil łyzki wielorazowej :  z silnym i skupionym światłem ledowym , koniec dystalny łyzki zaokraglony, atraumatyczny. Na łyżce wyrażnie kodowane kolorystycznie rozmiary  widoczne wzdłuż profilu.Całośc pozbawiona lateksu .Opakowanie jednorazowe foliowe z perforacją celem łatwego/szybkiego wyjęcia . Rozmiary 00,0,1,2,3,4.</t>
  </si>
  <si>
    <t>Jednorazowa łyżka ze stopu stali nierdzewnej , nie magnetycznej o profilu przypominającym profil łyzki wielorazowej, światłowodowa w standardzie zielonego zamka tj zgodnie z ISO -7376. Mocowanie zatrzaskowe do rękojeści za pomocą metalowego elementu , doskonała transmisja i jasność światła gwarantująca optymalną wizualizację . Światłowód w części proksymalnej wtopiony w przeżroczyste tworzywo , dajace uzytnikowi pewnośc świecenia światłowodu w trakcie intubacji.Opakowanie jednostkowe foliowane z perforacja celem łatwego/szybkiego wyjęcia. Rozmiar 00,0,1,2,3,4.</t>
  </si>
  <si>
    <t>RAZEM:</t>
  </si>
  <si>
    <t xml:space="preserve">Czujnik Masimo RD SET Inf  - dla pacjentów  3 – 20 kg, Czujnik z lekką, płaską wtyczką , bez części ruchomych, zabezpieczoną przed zalaniem, kodowaną kolorystycznie , niski profil elementów wewnętrznych, czujnik typu L z płaskim kablem o dł. 14,5 cm, pakowane folia papier. 20 sztuk w 1 op. </t>
  </si>
  <si>
    <t>Czujnik Masimo RD SET Neo, &lt; 3 kg lub &gt; 40 kg, z lekką, płaską wtyczką , bez części ruchomych, zabezpieczoną przed zalaniem, kodowaną kolorystycznie , niski profil elementów wewnętrznych, czujnik typu L z płaskim kablem o dł. 14,5 cm, pakowane folia papier. 20 sztuk w 1 op.</t>
  </si>
  <si>
    <t>Czujnik Masimo RD SET TRAUMA czujnik dla noworodków, niemowląt i dzieci, waga 3-30 kg, przestawia urządzenia na najwyższą czułość, czujnik do resuscytacji, czujnik z żółtą wtyczką 20 sztuk w 1 op.</t>
  </si>
  <si>
    <t xml:space="preserve">Czujnik Masimo RD SET TRAUMA NEWBORN NEO, czujnik dla noworodków, z wagą &lt; 3kg, przestawia urządzenia na najwyższą czułość, czujnik do resuscytacji, czujnik z żółtą wtyczką 20 sztuk w 1 op. </t>
  </si>
  <si>
    <t>Czujnik do Masimo Rra (liczenie oddechów) dla dorosłych. 10 sztuk w 1 op.</t>
  </si>
  <si>
    <t>Czujnik do Masimo Rra (liczenie oddechów) dla noworodków. 10 sztuk w 1 op.</t>
  </si>
  <si>
    <t>Taśma zamienna do czujników 1pacjentowych Masimo. 100 szt w 1 op.</t>
  </si>
  <si>
    <t>Czujnik Masimo RD SET DCIP, typu klips na palec 10-50 kg, PEDIATRYCZNY</t>
  </si>
  <si>
    <t>Czujnik Masimo RD SET DCI, typu klips na palec &gt; 30kg, Dla DOROSŁYCH</t>
  </si>
  <si>
    <t>Zamówienie częściowe nr 4 -sprzęd neonatologiczny</t>
  </si>
  <si>
    <r>
      <t xml:space="preserve">Przezskórny mikrocewnik wprowadzany obwodowo , przeznaczony do przewlekłego stosowania wykonany z poliuretanu, cieniujący w Rtg znaczniki co 1 cm. </t>
    </r>
    <r>
      <rPr>
        <b/>
        <sz val="10"/>
        <color rgb="FF000000"/>
        <rFont val="Arial"/>
        <family val="2"/>
        <charset val="238"/>
      </rPr>
      <t>o rozmiarze 1F</t>
    </r>
    <r>
      <rPr>
        <sz val="10"/>
        <color rgb="FF000000"/>
        <rFont val="Arial"/>
        <family val="2"/>
        <charset val="238"/>
      </rPr>
      <t xml:space="preserve"> (0,15x0,3mm). Cewnik zakończony giętkimi skrzydełkami. Cewnik wprowadzany za pomocą rozrywalnej igły G-24 lub kaniuli G 24 lub rozrywlnej kaniuli Microflesh (typu peel away). Długości  8, 15, 20 lub 30 cm. (do wyboru przez Zamawiajacego). Zestaw może być wyposażony w prowadnik metalowy lub nie.</t>
    </r>
  </si>
  <si>
    <r>
      <t xml:space="preserve">Przezskórny mikrocewnik wprowadzany obwodowo za pomocą rozrywanej igły G20 lub rozrywanej kaniuli Microflesh (typu peel away) 20G przeznaczony do przewlekłego stosowania wykonany z poliuretanu, cieniujący w Rtg znaczniki co 1cm, </t>
    </r>
    <r>
      <rPr>
        <b/>
        <sz val="10"/>
        <color rgb="FF000000"/>
        <rFont val="Arial"/>
        <family val="2"/>
        <charset val="238"/>
      </rPr>
      <t>o rozmiarze 2F</t>
    </r>
    <r>
      <rPr>
        <sz val="10"/>
        <color rgb="FF000000"/>
        <rFont val="Arial"/>
        <family val="2"/>
        <charset val="238"/>
      </rPr>
      <t xml:space="preserve"> (0,3x0,6mm) i długości 15cm lub 30cm (do wyboru przez Zamawiającego); cewnik zakończony giętkimi skrzydełkami.</t>
    </r>
  </si>
  <si>
    <r>
      <t>Cewnik pępkowy krótkoterminowy do 48h- dożylny i dotętniczy-kontrastujący w promieniach rtg. Cewnik jednokanałowy wykonany z medycznego PCV, znacznik długości cewnika co 1cm pomiędzy 5 a 25cm.  Rozmiar 3,5; 4; 5; 6;7;8Fr –długość - 37cm</t>
    </r>
    <r>
      <rPr>
        <sz val="10"/>
        <color rgb="FF202124"/>
        <rFont val="Arial"/>
        <family val="2"/>
        <charset val="238"/>
      </rPr>
      <t xml:space="preserve"> do wyboru przez zamawiającego.</t>
    </r>
  </si>
  <si>
    <t>Cena jednostkowa 
netto</t>
  </si>
  <si>
    <t>Zamówienie częściowe nr 5 - Układy oddechowe</t>
  </si>
  <si>
    <t>Warość netto</t>
  </si>
  <si>
    <t>Warość brutto</t>
  </si>
  <si>
    <t>Zamówienie częściowe nr 1  - Dostawa asortymentu urologicznego</t>
  </si>
  <si>
    <t>Zamówienie częściowe nr 2 - Sprzęt jednorazowego użytku do pomp typu BBraun Space</t>
  </si>
  <si>
    <t>Zamówienie częściowe nr 8 - Dostawa wyrobów medycznych anestezjologicznych</t>
  </si>
  <si>
    <t>Zamówienie częściowe nr 9 - Dostawa wyrobów medycznych anestezjologicznych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</si>
</sst>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#,##0.00\ [$zł-415];[Red]\-#,##0.00\ [$zł-415]"/>
    <numFmt numFmtId="168" formatCode="0.0"/>
    <numFmt numFmtId="169" formatCode="#,##0.00&quot; zł&quot;"/>
  </numFmts>
  <fonts count="23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6"/>
      <name val="Arial"/>
      <family val="2"/>
      <charset val="1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0212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C1DA"/>
        <bgColor rgb="FFE6E0EC"/>
      </patternFill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E6E0EC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165" fontId="19" fillId="0" borderId="0" applyBorder="0" applyProtection="0"/>
    <xf numFmtId="9" fontId="19" fillId="0" borderId="0" applyBorder="0" applyProtection="0"/>
    <xf numFmtId="164" fontId="19" fillId="0" borderId="0" applyBorder="0" applyProtection="0"/>
    <xf numFmtId="0" fontId="1" fillId="0" borderId="0"/>
    <xf numFmtId="0" fontId="2" fillId="0" borderId="0">
      <alignment vertical="top"/>
    </xf>
    <xf numFmtId="0" fontId="3" fillId="0" borderId="0"/>
    <xf numFmtId="0" fontId="4" fillId="0" borderId="0"/>
    <xf numFmtId="9" fontId="2" fillId="0" borderId="0" applyBorder="0" applyProtection="0"/>
    <xf numFmtId="165" fontId="2" fillId="0" borderId="0" applyBorder="0" applyProtection="0"/>
    <xf numFmtId="165" fontId="19" fillId="0" borderId="0" applyBorder="0" applyProtection="0"/>
    <xf numFmtId="0" fontId="1" fillId="0" borderId="0" applyBorder="0" applyProtection="0"/>
    <xf numFmtId="0" fontId="19" fillId="0" borderId="0" applyBorder="0" applyProtection="0"/>
    <xf numFmtId="0" fontId="18" fillId="0" borderId="0" applyBorder="0" applyProtection="0"/>
    <xf numFmtId="43" fontId="19" fillId="0" borderId="0" applyFont="0" applyFill="0" applyBorder="0" applyAlignment="0" applyProtection="0"/>
  </cellStyleXfs>
  <cellXfs count="35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2" fillId="0" borderId="1" xfId="0" applyFont="1" applyBorder="1" applyAlignment="1">
      <alignment vertical="center" wrapText="1"/>
    </xf>
    <xf numFmtId="166" fontId="5" fillId="0" borderId="1" xfId="11" applyNumberFormat="1" applyFont="1" applyBorder="1" applyAlignment="1" applyProtection="1">
      <alignment horizontal="right" vertical="center"/>
    </xf>
    <xf numFmtId="9" fontId="5" fillId="0" borderId="1" xfId="2" applyFont="1" applyBorder="1" applyAlignment="1" applyProtection="1">
      <alignment horizontal="center" vertical="center"/>
    </xf>
    <xf numFmtId="0" fontId="5" fillId="0" borderId="1" xfId="11" applyFont="1" applyBorder="1" applyAlignment="1" applyProtection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3" borderId="1" xfId="11" applyFont="1" applyFill="1" applyBorder="1" applyAlignment="1" applyProtection="1">
      <alignment horizontal="center" vertical="center"/>
    </xf>
    <xf numFmtId="4" fontId="6" fillId="3" borderId="1" xfId="11" applyNumberFormat="1" applyFont="1" applyFill="1" applyBorder="1" applyAlignment="1" applyProtection="1">
      <alignment horizontal="center" vertical="center"/>
    </xf>
    <xf numFmtId="166" fontId="6" fillId="3" borderId="1" xfId="1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 shrinkToFit="1"/>
    </xf>
    <xf numFmtId="9" fontId="2" fillId="0" borderId="1" xfId="2" applyFont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9" fontId="5" fillId="0" borderId="1" xfId="2" applyFont="1" applyBorder="1" applyAlignment="1" applyProtection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2" applyFont="1" applyFill="1" applyBorder="1" applyAlignment="1" applyProtection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0" fillId="2" borderId="1" xfId="11" applyNumberFormat="1" applyFont="1" applyFill="1" applyBorder="1" applyAlignment="1" applyProtection="1">
      <alignment horizontal="center" vertical="center"/>
    </xf>
    <xf numFmtId="0" fontId="10" fillId="2" borderId="1" xfId="11" applyFont="1" applyFill="1" applyBorder="1" applyAlignment="1" applyProtection="1">
      <alignment horizontal="center" vertical="center"/>
    </xf>
    <xf numFmtId="169" fontId="10" fillId="2" borderId="1" xfId="11" applyNumberFormat="1" applyFont="1" applyFill="1" applyBorder="1" applyAlignment="1" applyProtection="1">
      <alignment horizontal="center" vertical="center" wrapText="1"/>
    </xf>
    <xf numFmtId="169" fontId="10" fillId="2" borderId="1" xfId="11" applyNumberFormat="1" applyFont="1" applyFill="1" applyBorder="1" applyAlignment="1" applyProtection="1">
      <alignment horizontal="right" vertical="center"/>
    </xf>
    <xf numFmtId="0" fontId="10" fillId="2" borderId="1" xfId="11" applyFont="1" applyFill="1" applyBorder="1" applyAlignment="1" applyProtection="1">
      <alignment horizontal="center" vertical="center" wrapText="1"/>
    </xf>
    <xf numFmtId="169" fontId="10" fillId="2" borderId="1" xfId="11" applyNumberFormat="1" applyFont="1" applyFill="1" applyBorder="1" applyAlignment="1" applyProtection="1">
      <alignment horizontal="center" vertical="center"/>
    </xf>
    <xf numFmtId="1" fontId="2" fillId="0" borderId="1" xfId="11" applyNumberFormat="1" applyFont="1" applyBorder="1" applyAlignment="1" applyProtection="1">
      <alignment horizontal="center" vertical="center"/>
    </xf>
    <xf numFmtId="0" fontId="2" fillId="0" borderId="1" xfId="11" applyFont="1" applyBorder="1" applyAlignment="1" applyProtection="1">
      <alignment horizontal="left" vertical="center" wrapText="1"/>
    </xf>
    <xf numFmtId="0" fontId="2" fillId="0" borderId="1" xfId="11" applyFont="1" applyBorder="1" applyAlignment="1" applyProtection="1">
      <alignment horizontal="center" vertical="center" wrapText="1"/>
    </xf>
    <xf numFmtId="0" fontId="2" fillId="0" borderId="1" xfId="11" applyFont="1" applyBorder="1" applyAlignment="1" applyProtection="1">
      <alignment horizontal="center" vertical="center"/>
    </xf>
    <xf numFmtId="166" fontId="2" fillId="0" borderId="1" xfId="11" applyNumberFormat="1" applyFont="1" applyBorder="1" applyAlignment="1" applyProtection="1">
      <alignment horizontal="center" vertical="center"/>
    </xf>
    <xf numFmtId="9" fontId="2" fillId="0" borderId="1" xfId="11" applyNumberFormat="1" applyFont="1" applyBorder="1" applyAlignment="1" applyProtection="1">
      <alignment horizontal="center" vertical="center"/>
    </xf>
    <xf numFmtId="4" fontId="2" fillId="0" borderId="1" xfId="11" applyNumberFormat="1" applyFont="1" applyBorder="1" applyAlignment="1" applyProtection="1">
      <alignment horizontal="center" vertical="center"/>
    </xf>
    <xf numFmtId="0" fontId="12" fillId="0" borderId="1" xfId="11" applyFont="1" applyBorder="1" applyAlignment="1" applyProtection="1">
      <alignment horizontal="center" vertical="center" wrapText="1"/>
    </xf>
    <xf numFmtId="0" fontId="2" fillId="0" borderId="4" xfId="11" applyFont="1" applyBorder="1" applyAlignment="1" applyProtection="1">
      <alignment horizontal="left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left" vertical="center" wrapText="1"/>
    </xf>
    <xf numFmtId="0" fontId="2" fillId="0" borderId="1" xfId="11" applyFont="1" applyBorder="1" applyAlignment="1" applyProtection="1">
      <alignment horizontal="left" vertical="center"/>
    </xf>
    <xf numFmtId="0" fontId="2" fillId="0" borderId="1" xfId="11" applyFont="1" applyBorder="1" applyAlignment="1" applyProtection="1">
      <alignment vertical="center" wrapText="1"/>
    </xf>
    <xf numFmtId="0" fontId="10" fillId="3" borderId="1" xfId="11" applyFont="1" applyFill="1" applyBorder="1" applyAlignment="1" applyProtection="1">
      <alignment horizontal="center" vertical="center"/>
    </xf>
    <xf numFmtId="166" fontId="10" fillId="3" borderId="1" xfId="11" applyNumberFormat="1" applyFont="1" applyFill="1" applyBorder="1" applyAlignment="1" applyProtection="1">
      <alignment horizontal="center" vertical="center"/>
    </xf>
    <xf numFmtId="4" fontId="10" fillId="3" borderId="1" xfId="1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2" borderId="1" xfId="11" applyFont="1" applyFill="1" applyBorder="1" applyAlignment="1" applyProtection="1">
      <alignment horizontal="center" vertical="center" wrapText="1"/>
    </xf>
    <xf numFmtId="169" fontId="6" fillId="2" borderId="1" xfId="11" applyNumberFormat="1" applyFont="1" applyFill="1" applyBorder="1" applyAlignment="1" applyProtection="1">
      <alignment horizontal="center" vertical="center" wrapText="1"/>
    </xf>
    <xf numFmtId="168" fontId="6" fillId="2" borderId="1" xfId="11" applyNumberFormat="1" applyFont="1" applyFill="1" applyBorder="1" applyAlignment="1" applyProtection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166" fontId="2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9" fontId="2" fillId="0" borderId="4" xfId="2" applyFont="1" applyBorder="1" applyAlignment="1" applyProtection="1">
      <alignment horizontal="center" vertical="center"/>
    </xf>
    <xf numFmtId="0" fontId="2" fillId="0" borderId="4" xfId="4" applyFont="1" applyBorder="1" applyAlignment="1">
      <alignment horizontal="center" wrapText="1"/>
    </xf>
    <xf numFmtId="0" fontId="2" fillId="0" borderId="1" xfId="4" applyFont="1" applyBorder="1" applyAlignment="1">
      <alignment vertical="center" wrapText="1"/>
    </xf>
    <xf numFmtId="9" fontId="2" fillId="0" borderId="1" xfId="2" applyFont="1" applyBorder="1" applyAlignment="1" applyProtection="1">
      <alignment vertical="center"/>
    </xf>
    <xf numFmtId="0" fontId="2" fillId="0" borderId="1" xfId="4" applyFont="1" applyBorder="1" applyAlignment="1">
      <alignment wrapText="1"/>
    </xf>
    <xf numFmtId="0" fontId="5" fillId="0" borderId="6" xfId="0" applyFont="1" applyBorder="1"/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9" fontId="2" fillId="0" borderId="1" xfId="2" applyFont="1" applyBorder="1" applyAlignment="1" applyProtection="1">
      <alignment horizontal="right" vertical="center" inden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0" fillId="0" borderId="1" xfId="5" applyFont="1" applyBorder="1" applyAlignment="1">
      <alignment horizontal="center" vertical="center"/>
    </xf>
    <xf numFmtId="3" fontId="2" fillId="0" borderId="1" xfId="5" applyNumberFormat="1" applyFont="1" applyBorder="1" applyAlignment="1">
      <alignment horizontal="center" vertical="center"/>
    </xf>
    <xf numFmtId="165" fontId="6" fillId="2" borderId="1" xfId="1" applyFont="1" applyFill="1" applyBorder="1" applyAlignment="1" applyProtection="1">
      <alignment horizontal="center" vertical="center" wrapText="1"/>
    </xf>
    <xf numFmtId="0" fontId="5" fillId="0" borderId="1" xfId="11" applyFont="1" applyBorder="1" applyAlignment="1" applyProtection="1">
      <alignment horizontal="center" vertical="center" wrapText="1"/>
    </xf>
    <xf numFmtId="0" fontId="5" fillId="0" borderId="1" xfId="11" applyFont="1" applyBorder="1" applyAlignment="1" applyProtection="1">
      <alignment horizontal="left" vertical="center" wrapText="1"/>
    </xf>
    <xf numFmtId="166" fontId="5" fillId="0" borderId="1" xfId="1" applyNumberFormat="1" applyFont="1" applyBorder="1" applyAlignment="1" applyProtection="1">
      <alignment horizontal="center" vertical="center" wrapText="1"/>
    </xf>
    <xf numFmtId="166" fontId="2" fillId="0" borderId="1" xfId="11" applyNumberFormat="1" applyFont="1" applyBorder="1" applyAlignment="1" applyProtection="1">
      <alignment horizontal="center" vertical="center" wrapText="1"/>
    </xf>
    <xf numFmtId="9" fontId="2" fillId="0" borderId="1" xfId="2" applyFont="1" applyBorder="1" applyAlignment="1" applyProtection="1">
      <alignment horizontal="center" vertical="center" wrapText="1"/>
    </xf>
    <xf numFmtId="0" fontId="6" fillId="3" borderId="1" xfId="11" applyFont="1" applyFill="1" applyBorder="1" applyAlignment="1" applyProtection="1">
      <alignment horizontal="center" vertical="center" wrapText="1"/>
    </xf>
    <xf numFmtId="166" fontId="6" fillId="3" borderId="1" xfId="1" applyNumberFormat="1" applyFont="1" applyFill="1" applyBorder="1" applyAlignment="1" applyProtection="1">
      <alignment horizontal="center" vertical="center" wrapText="1"/>
    </xf>
    <xf numFmtId="166" fontId="10" fillId="3" borderId="1" xfId="11" applyNumberFormat="1" applyFont="1" applyFill="1" applyBorder="1" applyAlignment="1" applyProtection="1">
      <alignment wrapText="1"/>
    </xf>
    <xf numFmtId="9" fontId="10" fillId="3" borderId="1" xfId="2" applyFont="1" applyFill="1" applyBorder="1" applyAlignment="1" applyProtection="1">
      <alignment horizontal="center" vertical="center" wrapText="1"/>
    </xf>
    <xf numFmtId="1" fontId="5" fillId="0" borderId="1" xfId="11" applyNumberFormat="1" applyFont="1" applyBorder="1" applyAlignment="1" applyProtection="1">
      <alignment horizontal="center" vertical="center" wrapText="1"/>
    </xf>
    <xf numFmtId="167" fontId="5" fillId="0" borderId="1" xfId="11" applyNumberFormat="1" applyFont="1" applyBorder="1" applyAlignment="1" applyProtection="1">
      <alignment horizontal="right" vertical="center" wrapText="1"/>
    </xf>
    <xf numFmtId="169" fontId="5" fillId="0" borderId="1" xfId="11" applyNumberFormat="1" applyFont="1" applyBorder="1" applyAlignment="1" applyProtection="1">
      <alignment horizontal="right" vertical="center" wrapText="1"/>
    </xf>
    <xf numFmtId="9" fontId="5" fillId="0" borderId="1" xfId="11" applyNumberFormat="1" applyFont="1" applyBorder="1" applyAlignment="1" applyProtection="1">
      <alignment horizontal="center" vertical="center" wrapText="1"/>
    </xf>
    <xf numFmtId="169" fontId="5" fillId="0" borderId="1" xfId="11" applyNumberFormat="1" applyFont="1" applyBorder="1" applyAlignment="1" applyProtection="1">
      <alignment vertical="center"/>
    </xf>
    <xf numFmtId="166" fontId="5" fillId="0" borderId="1" xfId="11" applyNumberFormat="1" applyFont="1" applyBorder="1" applyAlignment="1" applyProtection="1">
      <alignment horizontal="right" vertical="center" wrapText="1"/>
    </xf>
    <xf numFmtId="0" fontId="6" fillId="0" borderId="1" xfId="11" applyFont="1" applyBorder="1" applyAlignment="1" applyProtection="1">
      <alignment horizontal="center" vertical="center" wrapText="1"/>
    </xf>
    <xf numFmtId="169" fontId="6" fillId="0" borderId="1" xfId="11" applyNumberFormat="1" applyFont="1" applyBorder="1" applyAlignment="1" applyProtection="1">
      <alignment horizontal="center" vertical="center" wrapText="1"/>
    </xf>
    <xf numFmtId="9" fontId="6" fillId="0" borderId="1" xfId="11" applyNumberFormat="1" applyFont="1" applyBorder="1" applyAlignment="1" applyProtection="1">
      <alignment horizontal="center" vertical="center" wrapText="1"/>
    </xf>
    <xf numFmtId="169" fontId="6" fillId="0" borderId="1" xfId="1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/>
    <xf numFmtId="0" fontId="20" fillId="6" borderId="1" xfId="0" applyFont="1" applyFill="1" applyBorder="1" applyAlignment="1">
      <alignment horizontal="center" vertical="center"/>
    </xf>
    <xf numFmtId="44" fontId="20" fillId="6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7" borderId="3" xfId="11" applyFont="1" applyFill="1" applyBorder="1" applyAlignment="1" applyProtection="1">
      <alignment horizontal="center" vertical="center" wrapText="1"/>
    </xf>
    <xf numFmtId="0" fontId="6" fillId="7" borderId="1" xfId="11" applyFont="1" applyFill="1" applyBorder="1" applyAlignment="1" applyProtection="1">
      <alignment horizontal="center" vertical="center" wrapText="1"/>
    </xf>
    <xf numFmtId="169" fontId="6" fillId="7" borderId="1" xfId="11" applyNumberFormat="1" applyFont="1" applyFill="1" applyBorder="1" applyAlignment="1" applyProtection="1">
      <alignment horizontal="center" vertical="center" wrapText="1"/>
    </xf>
    <xf numFmtId="168" fontId="6" fillId="7" borderId="1" xfId="11" applyNumberFormat="1" applyFont="1" applyFill="1" applyBorder="1" applyAlignment="1" applyProtection="1">
      <alignment horizontal="center" vertical="center" wrapText="1"/>
    </xf>
    <xf numFmtId="0" fontId="6" fillId="7" borderId="4" xfId="11" applyFont="1" applyFill="1" applyBorder="1" applyAlignment="1" applyProtection="1">
      <alignment horizontal="center" vertical="center" wrapText="1"/>
    </xf>
    <xf numFmtId="0" fontId="10" fillId="8" borderId="1" xfId="4" applyFont="1" applyFill="1" applyBorder="1" applyAlignment="1">
      <alignment horizontal="center" vertical="center"/>
    </xf>
    <xf numFmtId="169" fontId="10" fillId="8" borderId="1" xfId="4" applyNumberFormat="1" applyFont="1" applyFill="1" applyBorder="1" applyAlignment="1">
      <alignment horizontal="center" vertical="center"/>
    </xf>
    <xf numFmtId="165" fontId="10" fillId="8" borderId="1" xfId="4" applyNumberFormat="1" applyFont="1" applyFill="1" applyBorder="1" applyAlignment="1">
      <alignment horizontal="center" vertical="center"/>
    </xf>
    <xf numFmtId="166" fontId="10" fillId="8" borderId="1" xfId="4" applyNumberFormat="1" applyFont="1" applyFill="1" applyBorder="1" applyAlignment="1">
      <alignment horizontal="center" vertical="center"/>
    </xf>
    <xf numFmtId="1" fontId="10" fillId="5" borderId="1" xfId="11" applyNumberFormat="1" applyFont="1" applyFill="1" applyBorder="1" applyAlignment="1" applyProtection="1">
      <alignment horizontal="center" vertical="center"/>
    </xf>
    <xf numFmtId="0" fontId="10" fillId="5" borderId="1" xfId="11" applyFont="1" applyFill="1" applyBorder="1" applyAlignment="1" applyProtection="1">
      <alignment horizontal="center" vertical="center"/>
    </xf>
    <xf numFmtId="169" fontId="10" fillId="5" borderId="1" xfId="11" applyNumberFormat="1" applyFont="1" applyFill="1" applyBorder="1" applyAlignment="1" applyProtection="1">
      <alignment horizontal="center" vertical="center" wrapText="1"/>
    </xf>
    <xf numFmtId="169" fontId="10" fillId="5" borderId="1" xfId="11" applyNumberFormat="1" applyFont="1" applyFill="1" applyBorder="1" applyAlignment="1" applyProtection="1">
      <alignment horizontal="center" vertical="center"/>
    </xf>
    <xf numFmtId="0" fontId="10" fillId="5" borderId="1" xfId="11" applyFont="1" applyFill="1" applyBorder="1" applyAlignment="1" applyProtection="1">
      <alignment horizontal="center" vertical="center" wrapText="1"/>
    </xf>
    <xf numFmtId="166" fontId="5" fillId="6" borderId="1" xfId="0" applyNumberFormat="1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center"/>
    </xf>
    <xf numFmtId="166" fontId="2" fillId="6" borderId="1" xfId="11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" fontId="5" fillId="0" borderId="0" xfId="0" applyNumberFormat="1" applyFont="1"/>
    <xf numFmtId="165" fontId="5" fillId="0" borderId="0" xfId="1" applyFont="1" applyBorder="1" applyAlignment="1" applyProtection="1"/>
    <xf numFmtId="165" fontId="2" fillId="0" borderId="1" xfId="1" applyFont="1" applyBorder="1" applyAlignment="1" applyProtection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5" fillId="0" borderId="1" xfId="0" applyFont="1" applyBorder="1"/>
    <xf numFmtId="0" fontId="2" fillId="0" borderId="1" xfId="5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5" borderId="1" xfId="5" applyFont="1" applyFill="1" applyBorder="1" applyAlignment="1">
      <alignment horizontal="center" vertical="center"/>
    </xf>
    <xf numFmtId="0" fontId="10" fillId="5" borderId="1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2" fontId="10" fillId="5" borderId="1" xfId="5" applyNumberFormat="1" applyFont="1" applyFill="1" applyBorder="1" applyAlignment="1">
      <alignment horizontal="center" vertical="center" wrapText="1"/>
    </xf>
    <xf numFmtId="4" fontId="10" fillId="5" borderId="1" xfId="5" applyNumberFormat="1" applyFont="1" applyFill="1" applyBorder="1" applyAlignment="1">
      <alignment horizontal="center" vertical="center" wrapText="1"/>
    </xf>
    <xf numFmtId="1" fontId="10" fillId="5" borderId="1" xfId="5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9" fontId="10" fillId="6" borderId="1" xfId="2" applyFont="1" applyFill="1" applyBorder="1" applyAlignment="1" applyProtection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10" fontId="2" fillId="0" borderId="1" xfId="5" applyNumberFormat="1" applyFont="1" applyBorder="1" applyAlignment="1">
      <alignment horizontal="center" vertical="center" wrapText="1"/>
    </xf>
    <xf numFmtId="44" fontId="2" fillId="0" borderId="1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5" fillId="6" borderId="1" xfId="0" applyNumberFormat="1" applyFont="1" applyFill="1" applyBorder="1"/>
    <xf numFmtId="0" fontId="5" fillId="6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4" fontId="2" fillId="0" borderId="1" xfId="5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7" fillId="4" borderId="0" xfId="0" applyFont="1" applyFill="1"/>
    <xf numFmtId="165" fontId="5" fillId="4" borderId="0" xfId="0" applyNumberFormat="1" applyFont="1" applyFill="1" applyAlignment="1">
      <alignment horizontal="right"/>
    </xf>
    <xf numFmtId="0" fontId="6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4" fontId="6" fillId="10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9" fontId="2" fillId="0" borderId="1" xfId="6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center"/>
    </xf>
    <xf numFmtId="0" fontId="2" fillId="0" borderId="1" xfId="6" applyFont="1" applyBorder="1"/>
    <xf numFmtId="0" fontId="10" fillId="5" borderId="1" xfId="6" applyFont="1" applyFill="1" applyBorder="1" applyAlignment="1">
      <alignment horizontal="center" vertical="center"/>
    </xf>
    <xf numFmtId="169" fontId="10" fillId="5" borderId="1" xfId="6" applyNumberFormat="1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0" fontId="10" fillId="5" borderId="2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left" vertical="center" wrapText="1"/>
    </xf>
    <xf numFmtId="0" fontId="10" fillId="6" borderId="7" xfId="6" applyFont="1" applyFill="1" applyBorder="1" applyAlignment="1">
      <alignment horizontal="center" vertical="center"/>
    </xf>
    <xf numFmtId="0" fontId="10" fillId="6" borderId="1" xfId="6" applyFont="1" applyFill="1" applyBorder="1" applyAlignment="1">
      <alignment horizontal="center" vertical="center"/>
    </xf>
    <xf numFmtId="44" fontId="2" fillId="0" borderId="1" xfId="6" applyNumberFormat="1" applyFont="1" applyBorder="1" applyAlignment="1">
      <alignment horizontal="center" vertical="center" wrapText="1"/>
    </xf>
    <xf numFmtId="44" fontId="2" fillId="0" borderId="2" xfId="6" applyNumberFormat="1" applyFont="1" applyBorder="1" applyAlignment="1">
      <alignment horizontal="center" vertical="center" wrapText="1"/>
    </xf>
    <xf numFmtId="44" fontId="10" fillId="6" borderId="7" xfId="6" applyNumberFormat="1" applyFont="1" applyFill="1" applyBorder="1" applyAlignment="1">
      <alignment horizontal="center" vertical="center"/>
    </xf>
    <xf numFmtId="44" fontId="10" fillId="6" borderId="10" xfId="6" applyNumberFormat="1" applyFont="1" applyFill="1" applyBorder="1" applyAlignment="1">
      <alignment horizontal="center" vertical="center"/>
    </xf>
    <xf numFmtId="44" fontId="20" fillId="6" borderId="1" xfId="0" applyNumberFormat="1" applyFont="1" applyFill="1" applyBorder="1" applyAlignment="1">
      <alignment vertical="center"/>
    </xf>
    <xf numFmtId="44" fontId="21" fillId="0" borderId="1" xfId="0" applyNumberFormat="1" applyFont="1" applyBorder="1" applyAlignment="1">
      <alignment horizontal="center" vertical="center"/>
    </xf>
    <xf numFmtId="44" fontId="21" fillId="0" borderId="1" xfId="1" applyNumberFormat="1" applyFont="1" applyBorder="1" applyAlignment="1">
      <alignment horizontal="center" vertical="center"/>
    </xf>
    <xf numFmtId="44" fontId="21" fillId="0" borderId="1" xfId="14" applyNumberFormat="1" applyFont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0" fontId="2" fillId="0" borderId="0" xfId="6" applyFont="1" applyAlignment="1"/>
    <xf numFmtId="4" fontId="20" fillId="5" borderId="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/>
    </xf>
    <xf numFmtId="0" fontId="20" fillId="0" borderId="0" xfId="0" applyFont="1"/>
    <xf numFmtId="9" fontId="5" fillId="0" borderId="1" xfId="2" applyFont="1" applyBorder="1" applyAlignment="1">
      <alignment horizontal="center" vertical="center"/>
    </xf>
    <xf numFmtId="9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1" xfId="1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9" fontId="5" fillId="0" borderId="1" xfId="2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9" fontId="5" fillId="0" borderId="1" xfId="2" applyFont="1" applyBorder="1" applyAlignment="1" applyProtection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9" fontId="5" fillId="0" borderId="3" xfId="2" applyFont="1" applyBorder="1" applyAlignment="1" applyProtection="1">
      <alignment horizontal="center" vertical="center" wrapText="1"/>
    </xf>
    <xf numFmtId="1" fontId="2" fillId="0" borderId="1" xfId="11" applyNumberFormat="1" applyFont="1" applyBorder="1" applyAlignment="1" applyProtection="1">
      <alignment horizontal="center" vertical="center"/>
    </xf>
    <xf numFmtId="0" fontId="2" fillId="0" borderId="1" xfId="11" applyFont="1" applyBorder="1" applyAlignment="1" applyProtection="1">
      <alignment horizontal="left" vertical="center" wrapText="1"/>
    </xf>
    <xf numFmtId="0" fontId="10" fillId="3" borderId="1" xfId="11" applyFont="1" applyFill="1" applyBorder="1" applyAlignment="1" applyProtection="1">
      <alignment horizontal="center" vertical="center"/>
    </xf>
    <xf numFmtId="0" fontId="10" fillId="8" borderId="1" xfId="4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/>
    </xf>
    <xf numFmtId="0" fontId="10" fillId="6" borderId="7" xfId="6" applyFont="1" applyFill="1" applyBorder="1" applyAlignment="1">
      <alignment horizontal="center" vertical="center"/>
    </xf>
    <xf numFmtId="0" fontId="10" fillId="0" borderId="0" xfId="6" applyFont="1" applyBorder="1" applyAlignment="1">
      <alignment horizontal="left" vertical="center" wrapText="1"/>
    </xf>
    <xf numFmtId="0" fontId="2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 applyAlignment="1">
      <alignment horizontal="right"/>
    </xf>
    <xf numFmtId="0" fontId="10" fillId="0" borderId="6" xfId="6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/>
    </xf>
    <xf numFmtId="0" fontId="20" fillId="6" borderId="2" xfId="0" applyFont="1" applyFill="1" applyBorder="1" applyAlignment="1">
      <alignment horizontal="right" vertical="center"/>
    </xf>
    <xf numFmtId="0" fontId="20" fillId="6" borderId="8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" fillId="0" borderId="0" xfId="6" applyFont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6" fillId="3" borderId="1" xfId="1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11" applyFont="1" applyBorder="1" applyAlignment="1" applyProtection="1">
      <alignment horizontal="center" vertical="center" wrapText="1"/>
    </xf>
    <xf numFmtId="0" fontId="5" fillId="0" borderId="1" xfId="11" applyFont="1" applyBorder="1" applyAlignment="1" applyProtection="1">
      <alignment horizontal="left" vertical="center" wrapText="1"/>
    </xf>
    <xf numFmtId="0" fontId="6" fillId="0" borderId="1" xfId="11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10" fontId="5" fillId="4" borderId="1" xfId="2" applyNumberFormat="1" applyFont="1" applyFill="1" applyBorder="1" applyAlignment="1" applyProtection="1">
      <alignment horizontal="center" vertical="center"/>
    </xf>
    <xf numFmtId="10" fontId="5" fillId="0" borderId="1" xfId="2" applyNumberFormat="1" applyFont="1" applyBorder="1" applyAlignment="1" applyProtection="1">
      <alignment horizontal="center" vertical="center"/>
    </xf>
    <xf numFmtId="44" fontId="6" fillId="6" borderId="1" xfId="0" applyNumberFormat="1" applyFont="1" applyFill="1" applyBorder="1"/>
    <xf numFmtId="44" fontId="2" fillId="4" borderId="1" xfId="0" applyNumberFormat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right" vertical="center" wrapText="1"/>
    </xf>
    <xf numFmtId="44" fontId="2" fillId="4" borderId="1" xfId="0" applyNumberFormat="1" applyFont="1" applyFill="1" applyBorder="1" applyAlignment="1">
      <alignment vertical="center" wrapText="1"/>
    </xf>
    <xf numFmtId="10" fontId="5" fillId="4" borderId="1" xfId="2" applyNumberFormat="1" applyFont="1" applyFill="1" applyBorder="1" applyAlignment="1" applyProtection="1">
      <alignment horizontal="center" vertical="center" wrapText="1"/>
    </xf>
    <xf numFmtId="10" fontId="6" fillId="10" borderId="1" xfId="0" applyNumberFormat="1" applyFont="1" applyFill="1" applyBorder="1" applyAlignment="1">
      <alignment horizontal="center" vertical="center" wrapText="1"/>
    </xf>
    <xf numFmtId="44" fontId="6" fillId="10" borderId="1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vertical="center"/>
    </xf>
  </cellXfs>
  <cellStyles count="15">
    <cellStyle name="Dziesiętny" xfId="14" builtinId="3"/>
    <cellStyle name="Dziesiętny 2" xfId="3" xr:uid="{00000000-0005-0000-0000-000006000000}"/>
    <cellStyle name="Excel Built-in Normal" xfId="11" xr:uid="{00000000-0005-0000-0000-00000E000000}"/>
    <cellStyle name="Excel Built-in Normal 1" xfId="13" xr:uid="{00000000-0005-0000-0000-000010000000}"/>
    <cellStyle name="Excel Built-in Normal 2" xfId="12" xr:uid="{00000000-0005-0000-0000-00000F000000}"/>
    <cellStyle name="Normalny" xfId="0" builtinId="0"/>
    <cellStyle name="Normalny 2" xfId="4" xr:uid="{00000000-0005-0000-0000-000007000000}"/>
    <cellStyle name="Normalny 2 2" xfId="5" xr:uid="{00000000-0005-0000-0000-000008000000}"/>
    <cellStyle name="Normalny 4" xfId="6" xr:uid="{00000000-0005-0000-0000-000009000000}"/>
    <cellStyle name="Normalny 5" xfId="7" xr:uid="{00000000-0005-0000-0000-00000A000000}"/>
    <cellStyle name="Procentowy" xfId="2" builtinId="5"/>
    <cellStyle name="Procentowy 2" xfId="8" xr:uid="{00000000-0005-0000-0000-00000B000000}"/>
    <cellStyle name="Walutowy" xfId="1" builtinId="4"/>
    <cellStyle name="Walutowy 2" xfId="9" xr:uid="{00000000-0005-0000-0000-00000C000000}"/>
    <cellStyle name="Walutowy 3" xfId="10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zoomScaleNormal="100" workbookViewId="0">
      <selection activeCell="B14" sqref="B14"/>
    </sheetView>
  </sheetViews>
  <sheetFormatPr defaultColWidth="8.7109375" defaultRowHeight="15" x14ac:dyDescent="0.25"/>
  <cols>
    <col min="1" max="1" width="5.5703125" customWidth="1"/>
    <col min="2" max="2" width="50.140625" customWidth="1"/>
    <col min="5" max="5" width="11.28515625" customWidth="1"/>
    <col min="6" max="6" width="13.5703125" customWidth="1"/>
    <col min="7" max="7" width="7.140625" customWidth="1"/>
    <col min="8" max="8" width="14.140625" customWidth="1"/>
    <col min="9" max="9" width="19.5703125" customWidth="1"/>
  </cols>
  <sheetData>
    <row r="1" spans="1:9" x14ac:dyDescent="0.25">
      <c r="H1" s="266" t="s">
        <v>0</v>
      </c>
      <c r="I1" s="266"/>
    </row>
    <row r="2" spans="1:9" x14ac:dyDescent="0.25">
      <c r="A2" s="267" t="s">
        <v>1</v>
      </c>
      <c r="B2" s="267"/>
      <c r="C2" s="267"/>
      <c r="D2" s="2"/>
      <c r="E2" s="3"/>
      <c r="F2" s="3"/>
      <c r="G2" s="3"/>
      <c r="H2" s="3"/>
      <c r="I2" s="3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9.950000000000003" customHeight="1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5" t="s">
        <v>10</v>
      </c>
    </row>
    <row r="5" spans="1:9" ht="49.5" customHeight="1" x14ac:dyDescent="0.25">
      <c r="A5" s="7">
        <v>1</v>
      </c>
      <c r="B5" s="8" t="s">
        <v>11</v>
      </c>
      <c r="C5" s="7" t="s">
        <v>12</v>
      </c>
      <c r="D5" s="7">
        <v>280</v>
      </c>
      <c r="E5" s="9"/>
      <c r="F5" s="9"/>
      <c r="G5" s="10"/>
      <c r="H5" s="9"/>
      <c r="I5" s="11"/>
    </row>
    <row r="6" spans="1:9" ht="76.5" customHeight="1" x14ac:dyDescent="0.25">
      <c r="A6" s="7">
        <v>2</v>
      </c>
      <c r="B6" s="12" t="s">
        <v>13</v>
      </c>
      <c r="C6" s="7" t="s">
        <v>12</v>
      </c>
      <c r="D6" s="7">
        <v>40</v>
      </c>
      <c r="E6" s="9"/>
      <c r="F6" s="9"/>
      <c r="G6" s="10"/>
      <c r="H6" s="9"/>
      <c r="I6" s="11"/>
    </row>
    <row r="7" spans="1:9" ht="201.75" customHeight="1" x14ac:dyDescent="0.25">
      <c r="A7" s="7">
        <v>3</v>
      </c>
      <c r="B7" s="8" t="s">
        <v>14</v>
      </c>
      <c r="C7" s="7" t="s">
        <v>12</v>
      </c>
      <c r="D7" s="7">
        <v>10</v>
      </c>
      <c r="E7" s="9"/>
      <c r="F7" s="9"/>
      <c r="G7" s="10"/>
      <c r="H7" s="9"/>
      <c r="I7" s="11"/>
    </row>
    <row r="8" spans="1:9" ht="24.95" customHeight="1" x14ac:dyDescent="0.25">
      <c r="A8" s="268" t="s">
        <v>15</v>
      </c>
      <c r="B8" s="268"/>
      <c r="C8" s="13" t="s">
        <v>16</v>
      </c>
      <c r="D8" s="13" t="s">
        <v>16</v>
      </c>
      <c r="E8" s="14" t="s">
        <v>16</v>
      </c>
      <c r="F8" s="15"/>
      <c r="G8" s="13" t="s">
        <v>16</v>
      </c>
      <c r="H8" s="15"/>
      <c r="I8" s="13" t="s">
        <v>16</v>
      </c>
    </row>
    <row r="14" spans="1:9" x14ac:dyDescent="0.25">
      <c r="B14" s="16" t="s">
        <v>17</v>
      </c>
      <c r="C14" s="3"/>
      <c r="D14" s="3"/>
      <c r="E14" s="3"/>
      <c r="F14" s="3"/>
      <c r="G14" s="269" t="s">
        <v>18</v>
      </c>
      <c r="H14" s="269"/>
      <c r="I14" s="269"/>
    </row>
    <row r="15" spans="1:9" x14ac:dyDescent="0.25">
      <c r="B15" s="17" t="s">
        <v>19</v>
      </c>
      <c r="C15" s="3"/>
      <c r="D15" s="3"/>
      <c r="E15" s="3"/>
      <c r="F15" s="3"/>
      <c r="G15" s="269" t="s">
        <v>20</v>
      </c>
      <c r="H15" s="269"/>
      <c r="I15" s="269"/>
    </row>
  </sheetData>
  <mergeCells count="5">
    <mergeCell ref="H1:I1"/>
    <mergeCell ref="A2:C2"/>
    <mergeCell ref="A8:B8"/>
    <mergeCell ref="G14:I14"/>
    <mergeCell ref="G15:I15"/>
  </mergeCells>
  <pageMargins left="0.70833333333333304" right="0.70833333333333304" top="0.35416666666666702" bottom="0.35416666666666702" header="0.511811023622047" footer="0.511811023622047"/>
  <pageSetup paperSize="9" fitToHeight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zoomScale="90" zoomScaleNormal="90" workbookViewId="0">
      <selection activeCell="F20" sqref="F20"/>
    </sheetView>
  </sheetViews>
  <sheetFormatPr defaultColWidth="9.140625" defaultRowHeight="12.75" x14ac:dyDescent="0.2"/>
  <cols>
    <col min="1" max="1" width="8.7109375" style="3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5.7109375" style="3" customWidth="1"/>
    <col min="10" max="16384" width="9.140625" style="3"/>
  </cols>
  <sheetData>
    <row r="1" spans="1:9" x14ac:dyDescent="0.2">
      <c r="H1" s="311" t="s">
        <v>225</v>
      </c>
      <c r="I1" s="311"/>
    </row>
    <row r="3" spans="1:9" x14ac:dyDescent="0.2">
      <c r="A3" s="36" t="s">
        <v>355</v>
      </c>
    </row>
    <row r="4" spans="1:9" ht="38.25" x14ac:dyDescent="0.2">
      <c r="A4" s="207" t="s">
        <v>2</v>
      </c>
      <c r="B4" s="208" t="s">
        <v>3</v>
      </c>
      <c r="C4" s="207" t="s">
        <v>4</v>
      </c>
      <c r="D4" s="207" t="s">
        <v>5</v>
      </c>
      <c r="E4" s="209" t="s">
        <v>226</v>
      </c>
      <c r="F4" s="210" t="s">
        <v>27</v>
      </c>
      <c r="G4" s="211" t="s">
        <v>8</v>
      </c>
      <c r="H4" s="210" t="s">
        <v>29</v>
      </c>
      <c r="I4" s="208" t="s">
        <v>10</v>
      </c>
    </row>
    <row r="5" spans="1:9" ht="108" customHeight="1" x14ac:dyDescent="0.2">
      <c r="A5" s="144">
        <v>1</v>
      </c>
      <c r="B5" s="30" t="s">
        <v>261</v>
      </c>
      <c r="C5" s="144" t="s">
        <v>12</v>
      </c>
      <c r="D5" s="144">
        <v>240</v>
      </c>
      <c r="E5" s="343"/>
      <c r="F5" s="343">
        <f>D5*E5</f>
        <v>0</v>
      </c>
      <c r="G5" s="345"/>
      <c r="H5" s="343">
        <f>F5*(G5+1)</f>
        <v>0</v>
      </c>
      <c r="I5" s="53"/>
    </row>
    <row r="6" spans="1:9" ht="26.1" customHeight="1" x14ac:dyDescent="0.2">
      <c r="A6" s="144">
        <v>2</v>
      </c>
      <c r="B6" s="215" t="s">
        <v>262</v>
      </c>
      <c r="C6" s="144" t="s">
        <v>12</v>
      </c>
      <c r="D6" s="144">
        <v>400</v>
      </c>
      <c r="E6" s="343"/>
      <c r="F6" s="343">
        <f t="shared" ref="F6:F19" si="0">D6*E6</f>
        <v>0</v>
      </c>
      <c r="G6" s="345"/>
      <c r="H6" s="343">
        <f t="shared" ref="H6:H19" si="1">F6*(G6+1)</f>
        <v>0</v>
      </c>
      <c r="I6" s="53"/>
    </row>
    <row r="7" spans="1:9" ht="124.5" customHeight="1" x14ac:dyDescent="0.2">
      <c r="A7" s="144">
        <v>3</v>
      </c>
      <c r="B7" s="30" t="s">
        <v>263</v>
      </c>
      <c r="C7" s="144" t="s">
        <v>12</v>
      </c>
      <c r="D7" s="144">
        <v>240</v>
      </c>
      <c r="E7" s="343"/>
      <c r="F7" s="343">
        <f t="shared" si="0"/>
        <v>0</v>
      </c>
      <c r="G7" s="345"/>
      <c r="H7" s="343">
        <f t="shared" si="1"/>
        <v>0</v>
      </c>
      <c r="I7" s="53"/>
    </row>
    <row r="8" spans="1:9" ht="97.5" customHeight="1" x14ac:dyDescent="0.2">
      <c r="A8" s="144">
        <v>4</v>
      </c>
      <c r="B8" s="30" t="s">
        <v>264</v>
      </c>
      <c r="C8" s="144" t="s">
        <v>12</v>
      </c>
      <c r="D8" s="144">
        <v>240</v>
      </c>
      <c r="E8" s="343"/>
      <c r="F8" s="343">
        <f t="shared" si="0"/>
        <v>0</v>
      </c>
      <c r="G8" s="345"/>
      <c r="H8" s="343">
        <f t="shared" si="1"/>
        <v>0</v>
      </c>
      <c r="I8" s="53"/>
    </row>
    <row r="9" spans="1:9" ht="45" customHeight="1" x14ac:dyDescent="0.2">
      <c r="A9" s="144">
        <v>5</v>
      </c>
      <c r="B9" s="30" t="s">
        <v>265</v>
      </c>
      <c r="C9" s="144" t="s">
        <v>12</v>
      </c>
      <c r="D9" s="144">
        <v>20</v>
      </c>
      <c r="E9" s="343"/>
      <c r="F9" s="343">
        <f t="shared" si="0"/>
        <v>0</v>
      </c>
      <c r="G9" s="345"/>
      <c r="H9" s="343">
        <f t="shared" si="1"/>
        <v>0</v>
      </c>
      <c r="I9" s="53"/>
    </row>
    <row r="10" spans="1:9" ht="55.5" customHeight="1" x14ac:dyDescent="0.2">
      <c r="A10" s="144">
        <v>6</v>
      </c>
      <c r="B10" s="57" t="s">
        <v>266</v>
      </c>
      <c r="C10" s="144" t="s">
        <v>12</v>
      </c>
      <c r="D10" s="144">
        <v>20</v>
      </c>
      <c r="E10" s="343"/>
      <c r="F10" s="343">
        <f t="shared" si="0"/>
        <v>0</v>
      </c>
      <c r="G10" s="345"/>
      <c r="H10" s="343">
        <f t="shared" si="1"/>
        <v>0</v>
      </c>
      <c r="I10" s="53"/>
    </row>
    <row r="11" spans="1:9" ht="30.75" customHeight="1" x14ac:dyDescent="0.2">
      <c r="A11" s="144">
        <v>7</v>
      </c>
      <c r="B11" s="30" t="s">
        <v>267</v>
      </c>
      <c r="C11" s="144" t="s">
        <v>12</v>
      </c>
      <c r="D11" s="144">
        <v>2</v>
      </c>
      <c r="E11" s="343"/>
      <c r="F11" s="343">
        <f t="shared" si="0"/>
        <v>0</v>
      </c>
      <c r="G11" s="345"/>
      <c r="H11" s="343">
        <f t="shared" si="1"/>
        <v>0</v>
      </c>
      <c r="I11" s="53"/>
    </row>
    <row r="12" spans="1:9" ht="46.5" customHeight="1" x14ac:dyDescent="0.2">
      <c r="A12" s="144">
        <v>8</v>
      </c>
      <c r="B12" s="30" t="s">
        <v>268</v>
      </c>
      <c r="C12" s="144" t="s">
        <v>12</v>
      </c>
      <c r="D12" s="144">
        <v>2</v>
      </c>
      <c r="E12" s="343"/>
      <c r="F12" s="343">
        <f t="shared" si="0"/>
        <v>0</v>
      </c>
      <c r="G12" s="345"/>
      <c r="H12" s="343">
        <f t="shared" si="1"/>
        <v>0</v>
      </c>
      <c r="I12" s="53"/>
    </row>
    <row r="13" spans="1:9" ht="33" customHeight="1" x14ac:dyDescent="0.2">
      <c r="A13" s="144">
        <v>9</v>
      </c>
      <c r="B13" s="30" t="s">
        <v>269</v>
      </c>
      <c r="C13" s="144" t="s">
        <v>12</v>
      </c>
      <c r="D13" s="144">
        <v>2</v>
      </c>
      <c r="E13" s="343"/>
      <c r="F13" s="343">
        <f t="shared" si="0"/>
        <v>0</v>
      </c>
      <c r="G13" s="345"/>
      <c r="H13" s="343">
        <f t="shared" si="1"/>
        <v>0</v>
      </c>
      <c r="I13" s="53"/>
    </row>
    <row r="14" spans="1:9" ht="29.25" customHeight="1" x14ac:dyDescent="0.2">
      <c r="A14" s="144">
        <v>10</v>
      </c>
      <c r="B14" s="30" t="s">
        <v>270</v>
      </c>
      <c r="C14" s="144" t="s">
        <v>125</v>
      </c>
      <c r="D14" s="144">
        <v>2</v>
      </c>
      <c r="E14" s="343"/>
      <c r="F14" s="343">
        <f t="shared" si="0"/>
        <v>0</v>
      </c>
      <c r="G14" s="345"/>
      <c r="H14" s="343">
        <f t="shared" si="1"/>
        <v>0</v>
      </c>
      <c r="I14" s="53"/>
    </row>
    <row r="15" spans="1:9" ht="26.1" customHeight="1" x14ac:dyDescent="0.2">
      <c r="A15" s="212">
        <v>11</v>
      </c>
      <c r="B15" s="216" t="s">
        <v>271</v>
      </c>
      <c r="C15" s="212" t="s">
        <v>125</v>
      </c>
      <c r="D15" s="212">
        <v>14</v>
      </c>
      <c r="E15" s="344"/>
      <c r="F15" s="343">
        <f t="shared" si="0"/>
        <v>0</v>
      </c>
      <c r="G15" s="346"/>
      <c r="H15" s="343">
        <f t="shared" si="1"/>
        <v>0</v>
      </c>
      <c r="I15" s="44"/>
    </row>
    <row r="16" spans="1:9" ht="55.5" customHeight="1" x14ac:dyDescent="0.2">
      <c r="A16" s="212">
        <v>12</v>
      </c>
      <c r="B16" s="57" t="s">
        <v>272</v>
      </c>
      <c r="C16" s="212" t="s">
        <v>12</v>
      </c>
      <c r="D16" s="212">
        <v>280</v>
      </c>
      <c r="E16" s="344"/>
      <c r="F16" s="343">
        <f t="shared" si="0"/>
        <v>0</v>
      </c>
      <c r="G16" s="346"/>
      <c r="H16" s="343">
        <f t="shared" si="1"/>
        <v>0</v>
      </c>
      <c r="I16" s="44"/>
    </row>
    <row r="17" spans="1:9" ht="26.1" customHeight="1" x14ac:dyDescent="0.2">
      <c r="A17" s="212">
        <v>13</v>
      </c>
      <c r="B17" s="57" t="s">
        <v>273</v>
      </c>
      <c r="C17" s="212" t="s">
        <v>12</v>
      </c>
      <c r="D17" s="212">
        <v>160</v>
      </c>
      <c r="E17" s="344"/>
      <c r="F17" s="343">
        <f t="shared" si="0"/>
        <v>0</v>
      </c>
      <c r="G17" s="347"/>
      <c r="H17" s="343">
        <f t="shared" si="1"/>
        <v>0</v>
      </c>
      <c r="I17" s="44"/>
    </row>
    <row r="18" spans="1:9" ht="26.1" customHeight="1" x14ac:dyDescent="0.2">
      <c r="A18" s="212">
        <v>14</v>
      </c>
      <c r="B18" s="216" t="s">
        <v>274</v>
      </c>
      <c r="C18" s="212" t="s">
        <v>125</v>
      </c>
      <c r="D18" s="212">
        <v>4</v>
      </c>
      <c r="E18" s="344"/>
      <c r="F18" s="343">
        <f t="shared" si="0"/>
        <v>0</v>
      </c>
      <c r="G18" s="347"/>
      <c r="H18" s="343">
        <f t="shared" si="1"/>
        <v>0</v>
      </c>
      <c r="I18" s="44"/>
    </row>
    <row r="19" spans="1:9" ht="26.1" customHeight="1" x14ac:dyDescent="0.2">
      <c r="A19" s="144">
        <v>15</v>
      </c>
      <c r="B19" s="30" t="s">
        <v>275</v>
      </c>
      <c r="C19" s="144" t="s">
        <v>125</v>
      </c>
      <c r="D19" s="144">
        <v>4</v>
      </c>
      <c r="E19" s="343"/>
      <c r="F19" s="343">
        <f t="shared" si="0"/>
        <v>0</v>
      </c>
      <c r="G19" s="348"/>
      <c r="H19" s="343">
        <f t="shared" si="1"/>
        <v>0</v>
      </c>
      <c r="I19" s="53"/>
    </row>
    <row r="20" spans="1:9" ht="26.1" customHeight="1" x14ac:dyDescent="0.2">
      <c r="A20" s="308" t="s">
        <v>15</v>
      </c>
      <c r="B20" s="309"/>
      <c r="C20" s="309"/>
      <c r="D20" s="309"/>
      <c r="E20" s="310"/>
      <c r="F20" s="349">
        <f>SUM(F5:F19)</f>
        <v>0</v>
      </c>
      <c r="G20" s="213"/>
      <c r="H20" s="349">
        <f>SUM(H5:H19)</f>
        <v>0</v>
      </c>
      <c r="I20" s="214"/>
    </row>
  </sheetData>
  <mergeCells count="2">
    <mergeCell ref="A20:E20"/>
    <mergeCell ref="H1:I1"/>
  </mergeCells>
  <pageMargins left="0.7" right="0.7" top="0.75" bottom="0.75" header="0.511811023622047" footer="0.511811023622047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56"/>
  <sheetViews>
    <sheetView zoomScaleNormal="100" workbookViewId="0">
      <selection activeCell="B51" sqref="B51:I52"/>
    </sheetView>
  </sheetViews>
  <sheetFormatPr defaultColWidth="8.85546875" defaultRowHeight="12.75" x14ac:dyDescent="0.2"/>
  <cols>
    <col min="1" max="1" width="8.7109375" style="220" customWidth="1"/>
    <col min="2" max="2" width="55.7109375" style="220" customWidth="1"/>
    <col min="3" max="5" width="8.7109375" style="220" customWidth="1"/>
    <col min="6" max="6" width="15.7109375" style="220" customWidth="1"/>
    <col min="7" max="7" width="15.7109375" style="222" customWidth="1"/>
    <col min="8" max="8" width="8.7109375" style="220" customWidth="1"/>
    <col min="9" max="9" width="15.7109375" style="222" customWidth="1"/>
    <col min="10" max="10" width="25.7109375" style="220" customWidth="1"/>
    <col min="11" max="13" width="8.85546875" style="94"/>
    <col min="14" max="16384" width="8.85546875" style="3"/>
  </cols>
  <sheetData>
    <row r="1" spans="1:12" ht="21.75" customHeight="1" x14ac:dyDescent="0.2">
      <c r="A1" s="312"/>
      <c r="B1" s="312"/>
      <c r="C1" s="312"/>
      <c r="D1" s="312"/>
      <c r="E1" s="312"/>
      <c r="F1" s="312"/>
      <c r="G1" s="219"/>
      <c r="H1" s="313" t="s">
        <v>225</v>
      </c>
      <c r="I1" s="313"/>
      <c r="J1" s="313"/>
    </row>
    <row r="2" spans="1:12" ht="13.5" customHeight="1" x14ac:dyDescent="0.2">
      <c r="A2" s="315" t="s">
        <v>276</v>
      </c>
      <c r="B2" s="315"/>
      <c r="E2" s="221"/>
      <c r="F2" s="221"/>
      <c r="H2" s="313"/>
      <c r="I2" s="313"/>
      <c r="J2" s="313"/>
    </row>
    <row r="3" spans="1:12" ht="9" customHeight="1" x14ac:dyDescent="0.2">
      <c r="H3" s="314"/>
      <c r="I3" s="314"/>
      <c r="J3" s="314"/>
    </row>
    <row r="4" spans="1:12" ht="38.25" x14ac:dyDescent="0.2">
      <c r="A4" s="223" t="s">
        <v>2</v>
      </c>
      <c r="B4" s="223" t="s">
        <v>77</v>
      </c>
      <c r="C4" s="223" t="s">
        <v>78</v>
      </c>
      <c r="D4" s="223" t="s">
        <v>25</v>
      </c>
      <c r="E4" s="223" t="s">
        <v>5</v>
      </c>
      <c r="F4" s="224" t="s">
        <v>354</v>
      </c>
      <c r="G4" s="235" t="s">
        <v>27</v>
      </c>
      <c r="H4" s="223" t="s">
        <v>80</v>
      </c>
      <c r="I4" s="235" t="s">
        <v>29</v>
      </c>
      <c r="J4" s="223" t="s">
        <v>10</v>
      </c>
    </row>
    <row r="5" spans="1:12" ht="12.95" customHeight="1" x14ac:dyDescent="0.2">
      <c r="A5" s="276">
        <v>1</v>
      </c>
      <c r="B5" s="316" t="s">
        <v>81</v>
      </c>
      <c r="C5" s="225">
        <v>3</v>
      </c>
      <c r="D5" s="44" t="s">
        <v>12</v>
      </c>
      <c r="E5" s="44">
        <v>5</v>
      </c>
      <c r="F5" s="350"/>
      <c r="G5" s="351">
        <f>E5*F5</f>
        <v>0</v>
      </c>
      <c r="H5" s="353"/>
      <c r="I5" s="351">
        <f>G5*(H5+1)</f>
        <v>0</v>
      </c>
      <c r="J5" s="317"/>
      <c r="L5" s="226"/>
    </row>
    <row r="6" spans="1:12" ht="12.95" customHeight="1" x14ac:dyDescent="0.2">
      <c r="A6" s="276"/>
      <c r="B6" s="316"/>
      <c r="C6" s="225">
        <v>3.5</v>
      </c>
      <c r="D6" s="44" t="s">
        <v>12</v>
      </c>
      <c r="E6" s="44">
        <v>3</v>
      </c>
      <c r="F6" s="352"/>
      <c r="G6" s="351">
        <f t="shared" ref="G6:G47" si="0">E6*F6</f>
        <v>0</v>
      </c>
      <c r="H6" s="353"/>
      <c r="I6" s="351">
        <f t="shared" ref="I6:I47" si="1">G6*(H6+1)</f>
        <v>0</v>
      </c>
      <c r="J6" s="317"/>
      <c r="L6" s="226"/>
    </row>
    <row r="7" spans="1:12" ht="12.95" customHeight="1" x14ac:dyDescent="0.2">
      <c r="A7" s="276"/>
      <c r="B7" s="316"/>
      <c r="C7" s="225">
        <v>4</v>
      </c>
      <c r="D7" s="44" t="s">
        <v>12</v>
      </c>
      <c r="E7" s="44">
        <v>3</v>
      </c>
      <c r="F7" s="352"/>
      <c r="G7" s="351">
        <f t="shared" si="0"/>
        <v>0</v>
      </c>
      <c r="H7" s="353"/>
      <c r="I7" s="351">
        <f t="shared" si="1"/>
        <v>0</v>
      </c>
      <c r="J7" s="317"/>
      <c r="L7" s="226"/>
    </row>
    <row r="8" spans="1:12" ht="12.95" customHeight="1" x14ac:dyDescent="0.2">
      <c r="A8" s="276"/>
      <c r="B8" s="316"/>
      <c r="C8" s="225">
        <v>4.5</v>
      </c>
      <c r="D8" s="44" t="s">
        <v>12</v>
      </c>
      <c r="E8" s="44">
        <v>20</v>
      </c>
      <c r="F8" s="352"/>
      <c r="G8" s="351">
        <f t="shared" si="0"/>
        <v>0</v>
      </c>
      <c r="H8" s="353"/>
      <c r="I8" s="351">
        <f t="shared" si="1"/>
        <v>0</v>
      </c>
      <c r="J8" s="317"/>
      <c r="L8" s="226"/>
    </row>
    <row r="9" spans="1:12" ht="12.95" customHeight="1" x14ac:dyDescent="0.2">
      <c r="A9" s="276"/>
      <c r="B9" s="316"/>
      <c r="C9" s="225">
        <v>5</v>
      </c>
      <c r="D9" s="44" t="s">
        <v>12</v>
      </c>
      <c r="E9" s="44">
        <v>10</v>
      </c>
      <c r="F9" s="352"/>
      <c r="G9" s="351">
        <f t="shared" si="0"/>
        <v>0</v>
      </c>
      <c r="H9" s="353"/>
      <c r="I9" s="351">
        <f t="shared" si="1"/>
        <v>0</v>
      </c>
      <c r="J9" s="317"/>
      <c r="L9" s="226"/>
    </row>
    <row r="10" spans="1:12" ht="12.95" customHeight="1" x14ac:dyDescent="0.2">
      <c r="A10" s="276"/>
      <c r="B10" s="316"/>
      <c r="C10" s="225">
        <v>5.5</v>
      </c>
      <c r="D10" s="44" t="s">
        <v>12</v>
      </c>
      <c r="E10" s="44">
        <v>3</v>
      </c>
      <c r="F10" s="352"/>
      <c r="G10" s="351">
        <f t="shared" si="0"/>
        <v>0</v>
      </c>
      <c r="H10" s="353"/>
      <c r="I10" s="351">
        <f t="shared" si="1"/>
        <v>0</v>
      </c>
      <c r="J10" s="317"/>
      <c r="L10" s="226"/>
    </row>
    <row r="11" spans="1:12" ht="12.95" customHeight="1" x14ac:dyDescent="0.2">
      <c r="A11" s="276"/>
      <c r="B11" s="316"/>
      <c r="C11" s="225">
        <v>6</v>
      </c>
      <c r="D11" s="44" t="s">
        <v>12</v>
      </c>
      <c r="E11" s="44">
        <v>5</v>
      </c>
      <c r="F11" s="352"/>
      <c r="G11" s="351">
        <f t="shared" si="0"/>
        <v>0</v>
      </c>
      <c r="H11" s="353"/>
      <c r="I11" s="351">
        <f t="shared" si="1"/>
        <v>0</v>
      </c>
      <c r="J11" s="317"/>
      <c r="L11" s="226"/>
    </row>
    <row r="12" spans="1:12" ht="12.95" customHeight="1" x14ac:dyDescent="0.2">
      <c r="A12" s="276"/>
      <c r="B12" s="316"/>
      <c r="C12" s="225">
        <v>6.5</v>
      </c>
      <c r="D12" s="44" t="s">
        <v>12</v>
      </c>
      <c r="E12" s="44">
        <v>5</v>
      </c>
      <c r="F12" s="352"/>
      <c r="G12" s="351">
        <f t="shared" si="0"/>
        <v>0</v>
      </c>
      <c r="H12" s="353"/>
      <c r="I12" s="351">
        <f t="shared" si="1"/>
        <v>0</v>
      </c>
      <c r="J12" s="317"/>
      <c r="L12" s="226"/>
    </row>
    <row r="13" spans="1:12" ht="12.95" customHeight="1" x14ac:dyDescent="0.2">
      <c r="A13" s="276"/>
      <c r="B13" s="316"/>
      <c r="C13" s="225">
        <v>7</v>
      </c>
      <c r="D13" s="44" t="s">
        <v>12</v>
      </c>
      <c r="E13" s="44">
        <v>3</v>
      </c>
      <c r="F13" s="352"/>
      <c r="G13" s="351">
        <f t="shared" si="0"/>
        <v>0</v>
      </c>
      <c r="H13" s="353"/>
      <c r="I13" s="351">
        <f t="shared" si="1"/>
        <v>0</v>
      </c>
      <c r="J13" s="317"/>
      <c r="L13" s="226"/>
    </row>
    <row r="14" spans="1:12" ht="12.95" customHeight="1" x14ac:dyDescent="0.2">
      <c r="A14" s="276">
        <v>2</v>
      </c>
      <c r="B14" s="316" t="s">
        <v>277</v>
      </c>
      <c r="C14" s="225">
        <v>3.5</v>
      </c>
      <c r="D14" s="44" t="s">
        <v>12</v>
      </c>
      <c r="E14" s="44">
        <v>20</v>
      </c>
      <c r="F14" s="350"/>
      <c r="G14" s="351">
        <f t="shared" si="0"/>
        <v>0</v>
      </c>
      <c r="H14" s="353"/>
      <c r="I14" s="351">
        <f t="shared" si="1"/>
        <v>0</v>
      </c>
      <c r="J14" s="317"/>
      <c r="L14" s="226"/>
    </row>
    <row r="15" spans="1:12" ht="12.95" customHeight="1" x14ac:dyDescent="0.2">
      <c r="A15" s="276"/>
      <c r="B15" s="316"/>
      <c r="C15" s="225">
        <v>5</v>
      </c>
      <c r="D15" s="44" t="s">
        <v>12</v>
      </c>
      <c r="E15" s="44">
        <v>20</v>
      </c>
      <c r="F15" s="350"/>
      <c r="G15" s="351">
        <f t="shared" si="0"/>
        <v>0</v>
      </c>
      <c r="H15" s="353"/>
      <c r="I15" s="351">
        <f t="shared" si="1"/>
        <v>0</v>
      </c>
      <c r="J15" s="317"/>
      <c r="L15" s="226"/>
    </row>
    <row r="16" spans="1:12" ht="12.95" customHeight="1" x14ac:dyDescent="0.2">
      <c r="A16" s="276"/>
      <c r="B16" s="316"/>
      <c r="C16" s="225">
        <v>5.5</v>
      </c>
      <c r="D16" s="44" t="s">
        <v>12</v>
      </c>
      <c r="E16" s="44">
        <v>5</v>
      </c>
      <c r="F16" s="350"/>
      <c r="G16" s="351">
        <f t="shared" si="0"/>
        <v>0</v>
      </c>
      <c r="H16" s="353"/>
      <c r="I16" s="351">
        <f t="shared" si="1"/>
        <v>0</v>
      </c>
      <c r="J16" s="317"/>
      <c r="L16" s="226"/>
    </row>
    <row r="17" spans="1:12" ht="12.95" customHeight="1" x14ac:dyDescent="0.2">
      <c r="A17" s="276"/>
      <c r="B17" s="316"/>
      <c r="C17" s="225">
        <v>6</v>
      </c>
      <c r="D17" s="44" t="s">
        <v>12</v>
      </c>
      <c r="E17" s="44">
        <v>10</v>
      </c>
      <c r="F17" s="350"/>
      <c r="G17" s="351">
        <f t="shared" si="0"/>
        <v>0</v>
      </c>
      <c r="H17" s="353"/>
      <c r="I17" s="351">
        <f t="shared" si="1"/>
        <v>0</v>
      </c>
      <c r="J17" s="317"/>
      <c r="L17" s="226"/>
    </row>
    <row r="18" spans="1:12" ht="12.95" customHeight="1" x14ac:dyDescent="0.2">
      <c r="A18" s="276"/>
      <c r="B18" s="316"/>
      <c r="C18" s="225">
        <v>6.5</v>
      </c>
      <c r="D18" s="44" t="s">
        <v>12</v>
      </c>
      <c r="E18" s="44">
        <v>10</v>
      </c>
      <c r="F18" s="350"/>
      <c r="G18" s="351">
        <f t="shared" si="0"/>
        <v>0</v>
      </c>
      <c r="H18" s="353"/>
      <c r="I18" s="351">
        <f t="shared" si="1"/>
        <v>0</v>
      </c>
      <c r="J18" s="317"/>
      <c r="L18" s="226"/>
    </row>
    <row r="19" spans="1:12" ht="12.95" customHeight="1" x14ac:dyDescent="0.2">
      <c r="A19" s="276"/>
      <c r="B19" s="316"/>
      <c r="C19" s="225">
        <v>7</v>
      </c>
      <c r="D19" s="44" t="s">
        <v>12</v>
      </c>
      <c r="E19" s="44">
        <v>250</v>
      </c>
      <c r="F19" s="350"/>
      <c r="G19" s="351">
        <f t="shared" si="0"/>
        <v>0</v>
      </c>
      <c r="H19" s="353"/>
      <c r="I19" s="351">
        <f t="shared" si="1"/>
        <v>0</v>
      </c>
      <c r="J19" s="317"/>
      <c r="L19" s="226"/>
    </row>
    <row r="20" spans="1:12" ht="12.95" customHeight="1" x14ac:dyDescent="0.2">
      <c r="A20" s="276"/>
      <c r="B20" s="316"/>
      <c r="C20" s="225">
        <v>7.5</v>
      </c>
      <c r="D20" s="44" t="s">
        <v>12</v>
      </c>
      <c r="E20" s="44">
        <v>300</v>
      </c>
      <c r="F20" s="350"/>
      <c r="G20" s="351">
        <f t="shared" si="0"/>
        <v>0</v>
      </c>
      <c r="H20" s="353"/>
      <c r="I20" s="351">
        <f t="shared" si="1"/>
        <v>0</v>
      </c>
      <c r="J20" s="317"/>
      <c r="L20" s="226"/>
    </row>
    <row r="21" spans="1:12" ht="12.95" customHeight="1" x14ac:dyDescent="0.2">
      <c r="A21" s="276"/>
      <c r="B21" s="316"/>
      <c r="C21" s="225">
        <v>8</v>
      </c>
      <c r="D21" s="44" t="s">
        <v>12</v>
      </c>
      <c r="E21" s="44">
        <v>200</v>
      </c>
      <c r="F21" s="350"/>
      <c r="G21" s="351">
        <f t="shared" si="0"/>
        <v>0</v>
      </c>
      <c r="H21" s="353"/>
      <c r="I21" s="351">
        <f t="shared" si="1"/>
        <v>0</v>
      </c>
      <c r="J21" s="317"/>
      <c r="L21" s="226"/>
    </row>
    <row r="22" spans="1:12" ht="12.95" customHeight="1" x14ac:dyDescent="0.2">
      <c r="A22" s="276"/>
      <c r="B22" s="316"/>
      <c r="C22" s="225">
        <v>8.5</v>
      </c>
      <c r="D22" s="44" t="s">
        <v>12</v>
      </c>
      <c r="E22" s="44">
        <v>30</v>
      </c>
      <c r="F22" s="350"/>
      <c r="G22" s="351">
        <f t="shared" si="0"/>
        <v>0</v>
      </c>
      <c r="H22" s="353"/>
      <c r="I22" s="351">
        <f t="shared" si="1"/>
        <v>0</v>
      </c>
      <c r="J22" s="317"/>
      <c r="L22" s="226"/>
    </row>
    <row r="23" spans="1:12" ht="12.95" customHeight="1" x14ac:dyDescent="0.2">
      <c r="A23" s="276"/>
      <c r="B23" s="316"/>
      <c r="C23" s="225">
        <v>9</v>
      </c>
      <c r="D23" s="44" t="s">
        <v>12</v>
      </c>
      <c r="E23" s="44">
        <v>50</v>
      </c>
      <c r="F23" s="350"/>
      <c r="G23" s="351">
        <f t="shared" si="0"/>
        <v>0</v>
      </c>
      <c r="H23" s="353"/>
      <c r="I23" s="351">
        <f t="shared" si="1"/>
        <v>0</v>
      </c>
      <c r="J23" s="317"/>
      <c r="L23" s="226"/>
    </row>
    <row r="24" spans="1:12" ht="12.95" customHeight="1" x14ac:dyDescent="0.2">
      <c r="A24" s="276">
        <v>3</v>
      </c>
      <c r="B24" s="316" t="s">
        <v>83</v>
      </c>
      <c r="C24" s="225" t="s">
        <v>84</v>
      </c>
      <c r="D24" s="44" t="s">
        <v>12</v>
      </c>
      <c r="E24" s="44">
        <v>2</v>
      </c>
      <c r="F24" s="350"/>
      <c r="G24" s="351">
        <f t="shared" si="0"/>
        <v>0</v>
      </c>
      <c r="H24" s="353"/>
      <c r="I24" s="351">
        <f t="shared" si="1"/>
        <v>0</v>
      </c>
      <c r="J24" s="317"/>
      <c r="L24" s="226"/>
    </row>
    <row r="25" spans="1:12" ht="12.95" customHeight="1" x14ac:dyDescent="0.2">
      <c r="A25" s="276"/>
      <c r="B25" s="316"/>
      <c r="C25" s="225" t="s">
        <v>85</v>
      </c>
      <c r="D25" s="44" t="s">
        <v>12</v>
      </c>
      <c r="E25" s="44">
        <v>2</v>
      </c>
      <c r="F25" s="350"/>
      <c r="G25" s="351">
        <f t="shared" si="0"/>
        <v>0</v>
      </c>
      <c r="H25" s="353"/>
      <c r="I25" s="351">
        <f t="shared" si="1"/>
        <v>0</v>
      </c>
      <c r="J25" s="317"/>
      <c r="L25" s="226"/>
    </row>
    <row r="26" spans="1:12" ht="25.5" customHeight="1" x14ac:dyDescent="0.2">
      <c r="A26" s="276">
        <v>4</v>
      </c>
      <c r="B26" s="316" t="s">
        <v>86</v>
      </c>
      <c r="C26" s="227">
        <v>3</v>
      </c>
      <c r="D26" s="44" t="s">
        <v>12</v>
      </c>
      <c r="E26" s="44">
        <v>5</v>
      </c>
      <c r="F26" s="350"/>
      <c r="G26" s="351">
        <f t="shared" si="0"/>
        <v>0</v>
      </c>
      <c r="H26" s="353"/>
      <c r="I26" s="351">
        <f t="shared" si="1"/>
        <v>0</v>
      </c>
      <c r="J26" s="317"/>
      <c r="L26" s="226"/>
    </row>
    <row r="27" spans="1:12" ht="24.75" customHeight="1" x14ac:dyDescent="0.2">
      <c r="A27" s="276"/>
      <c r="B27" s="316"/>
      <c r="C27" s="227">
        <v>4</v>
      </c>
      <c r="D27" s="44" t="s">
        <v>12</v>
      </c>
      <c r="E27" s="44">
        <v>5</v>
      </c>
      <c r="F27" s="350"/>
      <c r="G27" s="351">
        <f t="shared" si="0"/>
        <v>0</v>
      </c>
      <c r="H27" s="353"/>
      <c r="I27" s="351">
        <f t="shared" si="1"/>
        <v>0</v>
      </c>
      <c r="J27" s="317"/>
      <c r="L27" s="226"/>
    </row>
    <row r="28" spans="1:12" ht="24.75" customHeight="1" x14ac:dyDescent="0.2">
      <c r="A28" s="276"/>
      <c r="B28" s="316"/>
      <c r="C28" s="227">
        <v>5</v>
      </c>
      <c r="D28" s="44" t="s">
        <v>12</v>
      </c>
      <c r="E28" s="44">
        <v>5</v>
      </c>
      <c r="F28" s="350"/>
      <c r="G28" s="351">
        <f t="shared" si="0"/>
        <v>0</v>
      </c>
      <c r="H28" s="353"/>
      <c r="I28" s="351">
        <f t="shared" si="1"/>
        <v>0</v>
      </c>
      <c r="J28" s="317"/>
      <c r="L28" s="226"/>
    </row>
    <row r="29" spans="1:12" ht="38.25" x14ac:dyDescent="0.2">
      <c r="A29" s="44">
        <v>5</v>
      </c>
      <c r="B29" s="57" t="s">
        <v>87</v>
      </c>
      <c r="C29" s="44" t="s">
        <v>16</v>
      </c>
      <c r="D29" s="44" t="s">
        <v>12</v>
      </c>
      <c r="E29" s="44">
        <v>25</v>
      </c>
      <c r="F29" s="350"/>
      <c r="G29" s="351">
        <f t="shared" si="0"/>
        <v>0</v>
      </c>
      <c r="H29" s="353"/>
      <c r="I29" s="351">
        <f t="shared" si="1"/>
        <v>0</v>
      </c>
      <c r="J29" s="49"/>
      <c r="L29" s="226"/>
    </row>
    <row r="30" spans="1:12" ht="38.25" x14ac:dyDescent="0.2">
      <c r="A30" s="44">
        <v>6</v>
      </c>
      <c r="B30" s="57" t="s">
        <v>88</v>
      </c>
      <c r="C30" s="212" t="s">
        <v>16</v>
      </c>
      <c r="D30" s="212" t="s">
        <v>12</v>
      </c>
      <c r="E30" s="212">
        <v>20</v>
      </c>
      <c r="F30" s="350"/>
      <c r="G30" s="351">
        <f t="shared" si="0"/>
        <v>0</v>
      </c>
      <c r="H30" s="353"/>
      <c r="I30" s="351">
        <f t="shared" si="1"/>
        <v>0</v>
      </c>
      <c r="J30" s="49"/>
      <c r="L30" s="226"/>
    </row>
    <row r="31" spans="1:12" ht="38.25" x14ac:dyDescent="0.2">
      <c r="A31" s="44">
        <v>7</v>
      </c>
      <c r="B31" s="57" t="s">
        <v>89</v>
      </c>
      <c r="C31" s="44" t="s">
        <v>16</v>
      </c>
      <c r="D31" s="44" t="s">
        <v>12</v>
      </c>
      <c r="E31" s="44">
        <v>20</v>
      </c>
      <c r="F31" s="350"/>
      <c r="G31" s="351">
        <f t="shared" si="0"/>
        <v>0</v>
      </c>
      <c r="H31" s="353"/>
      <c r="I31" s="351">
        <f t="shared" si="1"/>
        <v>0</v>
      </c>
      <c r="J31" s="49"/>
      <c r="L31" s="226"/>
    </row>
    <row r="32" spans="1:12" ht="51" x14ac:dyDescent="0.2">
      <c r="A32" s="44">
        <v>8</v>
      </c>
      <c r="B32" s="57" t="s">
        <v>90</v>
      </c>
      <c r="C32" s="44" t="s">
        <v>16</v>
      </c>
      <c r="D32" s="44" t="s">
        <v>12</v>
      </c>
      <c r="E32" s="44">
        <v>10</v>
      </c>
      <c r="F32" s="350"/>
      <c r="G32" s="351">
        <f t="shared" si="0"/>
        <v>0</v>
      </c>
      <c r="H32" s="353"/>
      <c r="I32" s="351">
        <f t="shared" si="1"/>
        <v>0</v>
      </c>
      <c r="J32" s="49"/>
      <c r="L32" s="226"/>
    </row>
    <row r="33" spans="1:13" ht="25.5" x14ac:dyDescent="0.2">
      <c r="A33" s="44">
        <v>9</v>
      </c>
      <c r="B33" s="57" t="s">
        <v>91</v>
      </c>
      <c r="C33" s="44" t="s">
        <v>16</v>
      </c>
      <c r="D33" s="44" t="s">
        <v>12</v>
      </c>
      <c r="E33" s="44">
        <v>200</v>
      </c>
      <c r="F33" s="350"/>
      <c r="G33" s="351">
        <f t="shared" si="0"/>
        <v>0</v>
      </c>
      <c r="H33" s="353"/>
      <c r="I33" s="351">
        <f t="shared" si="1"/>
        <v>0</v>
      </c>
      <c r="J33" s="49"/>
      <c r="L33" s="226"/>
    </row>
    <row r="34" spans="1:13" ht="38.25" x14ac:dyDescent="0.2">
      <c r="A34" s="59">
        <v>10</v>
      </c>
      <c r="B34" s="60" t="s">
        <v>92</v>
      </c>
      <c r="C34" s="44" t="s">
        <v>16</v>
      </c>
      <c r="D34" s="44" t="s">
        <v>12</v>
      </c>
      <c r="E34" s="44">
        <v>1000</v>
      </c>
      <c r="F34" s="350"/>
      <c r="G34" s="351">
        <f t="shared" si="0"/>
        <v>0</v>
      </c>
      <c r="H34" s="353"/>
      <c r="I34" s="351">
        <f t="shared" si="1"/>
        <v>0</v>
      </c>
      <c r="J34" s="49"/>
      <c r="L34" s="226"/>
    </row>
    <row r="35" spans="1:13" ht="63.75" x14ac:dyDescent="0.2">
      <c r="A35" s="44">
        <v>11</v>
      </c>
      <c r="B35" s="57" t="s">
        <v>93</v>
      </c>
      <c r="C35" s="44" t="s">
        <v>16</v>
      </c>
      <c r="D35" s="44" t="s">
        <v>12</v>
      </c>
      <c r="E35" s="44">
        <v>80</v>
      </c>
      <c r="F35" s="350"/>
      <c r="G35" s="351">
        <f t="shared" si="0"/>
        <v>0</v>
      </c>
      <c r="H35" s="353"/>
      <c r="I35" s="351">
        <f t="shared" si="1"/>
        <v>0</v>
      </c>
      <c r="J35" s="49"/>
      <c r="K35" s="228"/>
      <c r="L35" s="226"/>
    </row>
    <row r="36" spans="1:13" ht="25.5" x14ac:dyDescent="0.2">
      <c r="A36" s="59">
        <v>12</v>
      </c>
      <c r="B36" s="60" t="s">
        <v>94</v>
      </c>
      <c r="C36" s="44" t="s">
        <v>16</v>
      </c>
      <c r="D36" s="44" t="s">
        <v>12</v>
      </c>
      <c r="E36" s="44">
        <v>35</v>
      </c>
      <c r="F36" s="350"/>
      <c r="G36" s="351">
        <f t="shared" si="0"/>
        <v>0</v>
      </c>
      <c r="H36" s="353"/>
      <c r="I36" s="351">
        <f t="shared" si="1"/>
        <v>0</v>
      </c>
      <c r="J36" s="49"/>
      <c r="L36" s="226"/>
    </row>
    <row r="37" spans="1:13" ht="25.5" x14ac:dyDescent="0.2">
      <c r="A37" s="44">
        <v>13</v>
      </c>
      <c r="B37" s="57" t="s">
        <v>95</v>
      </c>
      <c r="C37" s="44" t="s">
        <v>16</v>
      </c>
      <c r="D37" s="44" t="s">
        <v>12</v>
      </c>
      <c r="E37" s="44">
        <v>150</v>
      </c>
      <c r="F37" s="350"/>
      <c r="G37" s="351">
        <f t="shared" si="0"/>
        <v>0</v>
      </c>
      <c r="H37" s="353"/>
      <c r="I37" s="351">
        <f t="shared" si="1"/>
        <v>0</v>
      </c>
      <c r="J37" s="49"/>
      <c r="L37" s="226"/>
    </row>
    <row r="38" spans="1:13" ht="15" customHeight="1" x14ac:dyDescent="0.2">
      <c r="A38" s="44">
        <v>14</v>
      </c>
      <c r="B38" s="57" t="s">
        <v>96</v>
      </c>
      <c r="C38" s="44" t="s">
        <v>16</v>
      </c>
      <c r="D38" s="44" t="s">
        <v>12</v>
      </c>
      <c r="E38" s="44">
        <v>150</v>
      </c>
      <c r="F38" s="350"/>
      <c r="G38" s="351">
        <f t="shared" si="0"/>
        <v>0</v>
      </c>
      <c r="H38" s="353"/>
      <c r="I38" s="351">
        <f t="shared" si="1"/>
        <v>0</v>
      </c>
      <c r="J38" s="49"/>
      <c r="L38" s="226"/>
    </row>
    <row r="39" spans="1:13" ht="63.75" x14ac:dyDescent="0.2">
      <c r="A39" s="44">
        <v>15</v>
      </c>
      <c r="B39" s="57" t="s">
        <v>97</v>
      </c>
      <c r="C39" s="44" t="s">
        <v>16</v>
      </c>
      <c r="D39" s="44" t="s">
        <v>12</v>
      </c>
      <c r="E39" s="44">
        <v>50</v>
      </c>
      <c r="F39" s="350"/>
      <c r="G39" s="351">
        <f t="shared" si="0"/>
        <v>0</v>
      </c>
      <c r="H39" s="353"/>
      <c r="I39" s="351">
        <f t="shared" si="1"/>
        <v>0</v>
      </c>
      <c r="J39" s="49"/>
      <c r="L39" s="229"/>
    </row>
    <row r="40" spans="1:13" ht="25.5" x14ac:dyDescent="0.2">
      <c r="A40" s="59">
        <v>16</v>
      </c>
      <c r="B40" s="60" t="s">
        <v>98</v>
      </c>
      <c r="C40" s="44" t="s">
        <v>16</v>
      </c>
      <c r="D40" s="44" t="s">
        <v>12</v>
      </c>
      <c r="E40" s="44">
        <v>20</v>
      </c>
      <c r="F40" s="350"/>
      <c r="G40" s="351">
        <f t="shared" si="0"/>
        <v>0</v>
      </c>
      <c r="H40" s="353"/>
      <c r="I40" s="351">
        <f t="shared" si="1"/>
        <v>0</v>
      </c>
      <c r="J40" s="49"/>
      <c r="L40" s="226"/>
    </row>
    <row r="41" spans="1:13" ht="38.25" x14ac:dyDescent="0.2">
      <c r="A41" s="59">
        <v>17</v>
      </c>
      <c r="B41" s="60" t="s">
        <v>99</v>
      </c>
      <c r="C41" s="44" t="s">
        <v>16</v>
      </c>
      <c r="D41" s="44" t="s">
        <v>12</v>
      </c>
      <c r="E41" s="44">
        <v>40</v>
      </c>
      <c r="F41" s="350"/>
      <c r="G41" s="351">
        <f t="shared" si="0"/>
        <v>0</v>
      </c>
      <c r="H41" s="353"/>
      <c r="I41" s="351">
        <f t="shared" si="1"/>
        <v>0</v>
      </c>
      <c r="J41" s="49"/>
      <c r="L41" s="229"/>
    </row>
    <row r="42" spans="1:13" ht="38.25" x14ac:dyDescent="0.2">
      <c r="A42" s="59">
        <v>18</v>
      </c>
      <c r="B42" s="60" t="s">
        <v>100</v>
      </c>
      <c r="C42" s="44" t="s">
        <v>16</v>
      </c>
      <c r="D42" s="44" t="s">
        <v>12</v>
      </c>
      <c r="E42" s="44">
        <v>15</v>
      </c>
      <c r="F42" s="350"/>
      <c r="G42" s="351">
        <f t="shared" si="0"/>
        <v>0</v>
      </c>
      <c r="H42" s="353"/>
      <c r="I42" s="351">
        <f t="shared" si="1"/>
        <v>0</v>
      </c>
      <c r="J42" s="44"/>
      <c r="L42" s="226"/>
    </row>
    <row r="43" spans="1:13" ht="38.25" x14ac:dyDescent="0.2">
      <c r="A43" s="59">
        <v>19</v>
      </c>
      <c r="B43" s="60" t="s">
        <v>101</v>
      </c>
      <c r="C43" s="44" t="s">
        <v>16</v>
      </c>
      <c r="D43" s="44" t="s">
        <v>12</v>
      </c>
      <c r="E43" s="44">
        <v>5</v>
      </c>
      <c r="F43" s="350"/>
      <c r="G43" s="351">
        <f t="shared" si="0"/>
        <v>0</v>
      </c>
      <c r="H43" s="353"/>
      <c r="I43" s="351">
        <f t="shared" si="1"/>
        <v>0</v>
      </c>
      <c r="J43" s="44"/>
      <c r="L43" s="226"/>
    </row>
    <row r="44" spans="1:13" ht="25.5" x14ac:dyDescent="0.2">
      <c r="A44" s="44">
        <v>20</v>
      </c>
      <c r="B44" s="57" t="s">
        <v>103</v>
      </c>
      <c r="C44" s="44" t="s">
        <v>16</v>
      </c>
      <c r="D44" s="44" t="s">
        <v>12</v>
      </c>
      <c r="E44" s="44">
        <v>150</v>
      </c>
      <c r="F44" s="350"/>
      <c r="G44" s="351">
        <f t="shared" si="0"/>
        <v>0</v>
      </c>
      <c r="H44" s="353"/>
      <c r="I44" s="351">
        <f t="shared" si="1"/>
        <v>0</v>
      </c>
      <c r="J44" s="44"/>
      <c r="L44" s="226"/>
    </row>
    <row r="45" spans="1:13" ht="15" customHeight="1" x14ac:dyDescent="0.2">
      <c r="A45" s="44">
        <v>21</v>
      </c>
      <c r="B45" s="57" t="s">
        <v>104</v>
      </c>
      <c r="C45" s="44" t="s">
        <v>16</v>
      </c>
      <c r="D45" s="44" t="s">
        <v>12</v>
      </c>
      <c r="E45" s="44">
        <v>100</v>
      </c>
      <c r="F45" s="350"/>
      <c r="G45" s="351">
        <f t="shared" si="0"/>
        <v>0</v>
      </c>
      <c r="H45" s="353"/>
      <c r="I45" s="351">
        <f t="shared" si="1"/>
        <v>0</v>
      </c>
      <c r="J45" s="44"/>
      <c r="L45" s="226"/>
    </row>
    <row r="46" spans="1:13" ht="25.5" x14ac:dyDescent="0.2">
      <c r="A46" s="44">
        <v>22</v>
      </c>
      <c r="B46" s="60" t="s">
        <v>105</v>
      </c>
      <c r="C46" s="44" t="s">
        <v>16</v>
      </c>
      <c r="D46" s="44" t="s">
        <v>12</v>
      </c>
      <c r="E46" s="44">
        <v>100</v>
      </c>
      <c r="F46" s="350"/>
      <c r="G46" s="351">
        <f t="shared" si="0"/>
        <v>0</v>
      </c>
      <c r="H46" s="353"/>
      <c r="I46" s="351">
        <f t="shared" si="1"/>
        <v>0</v>
      </c>
      <c r="J46" s="44"/>
      <c r="L46" s="226"/>
    </row>
    <row r="47" spans="1:13" ht="15" customHeight="1" x14ac:dyDescent="0.2">
      <c r="A47" s="44">
        <v>23</v>
      </c>
      <c r="B47" s="57" t="s">
        <v>106</v>
      </c>
      <c r="C47" s="44" t="s">
        <v>16</v>
      </c>
      <c r="D47" s="44" t="s">
        <v>12</v>
      </c>
      <c r="E47" s="44">
        <v>100</v>
      </c>
      <c r="F47" s="350"/>
      <c r="G47" s="351">
        <f t="shared" si="0"/>
        <v>0</v>
      </c>
      <c r="H47" s="353"/>
      <c r="I47" s="351">
        <f t="shared" si="1"/>
        <v>0</v>
      </c>
      <c r="J47" s="230"/>
      <c r="L47" s="226"/>
    </row>
    <row r="48" spans="1:13" s="220" customFormat="1" ht="24.95" customHeight="1" x14ac:dyDescent="0.2">
      <c r="A48" s="320" t="s">
        <v>15</v>
      </c>
      <c r="B48" s="320"/>
      <c r="C48" s="320"/>
      <c r="D48" s="320"/>
      <c r="E48" s="320"/>
      <c r="F48" s="320"/>
      <c r="G48" s="355">
        <f>SUM(G5:G47)</f>
        <v>0</v>
      </c>
      <c r="H48" s="354"/>
      <c r="I48" s="355">
        <f>SUM(I5:I47)</f>
        <v>0</v>
      </c>
      <c r="J48" s="234" t="s">
        <v>16</v>
      </c>
      <c r="K48" s="231"/>
      <c r="L48" s="231"/>
      <c r="M48" s="231"/>
    </row>
    <row r="50" spans="2:10" x14ac:dyDescent="0.2">
      <c r="B50" s="232"/>
      <c r="G50" s="321"/>
      <c r="H50" s="321"/>
      <c r="I50" s="321"/>
    </row>
    <row r="51" spans="2:10" x14ac:dyDescent="0.2">
      <c r="B51" s="318"/>
      <c r="C51" s="318"/>
      <c r="D51" s="318"/>
      <c r="E51" s="318"/>
      <c r="F51" s="318"/>
      <c r="G51" s="318"/>
      <c r="H51" s="318"/>
      <c r="I51" s="318"/>
    </row>
    <row r="52" spans="2:10" x14ac:dyDescent="0.2">
      <c r="B52" s="318"/>
      <c r="C52" s="318"/>
      <c r="D52" s="318"/>
      <c r="E52" s="318"/>
      <c r="F52" s="318"/>
      <c r="G52" s="318"/>
      <c r="H52" s="318"/>
      <c r="I52" s="318"/>
    </row>
    <row r="55" spans="2:10" x14ac:dyDescent="0.2">
      <c r="B55" s="233"/>
      <c r="G55" s="319"/>
      <c r="H55" s="319"/>
      <c r="I55" s="319"/>
      <c r="J55" s="319"/>
    </row>
    <row r="56" spans="2:10" x14ac:dyDescent="0.2">
      <c r="B56" s="233"/>
      <c r="G56" s="319"/>
      <c r="H56" s="319"/>
      <c r="I56" s="319"/>
      <c r="J56" s="319"/>
    </row>
  </sheetData>
  <mergeCells count="20">
    <mergeCell ref="B51:I52"/>
    <mergeCell ref="G55:J55"/>
    <mergeCell ref="G56:J56"/>
    <mergeCell ref="A26:A28"/>
    <mergeCell ref="B26:B28"/>
    <mergeCell ref="J26:J28"/>
    <mergeCell ref="A48:F48"/>
    <mergeCell ref="G50:I50"/>
    <mergeCell ref="A14:A23"/>
    <mergeCell ref="B14:B23"/>
    <mergeCell ref="J14:J23"/>
    <mergeCell ref="A24:A25"/>
    <mergeCell ref="B24:B25"/>
    <mergeCell ref="J24:J25"/>
    <mergeCell ref="A1:F1"/>
    <mergeCell ref="H1:J3"/>
    <mergeCell ref="A2:B2"/>
    <mergeCell ref="A5:A13"/>
    <mergeCell ref="B5:B13"/>
    <mergeCell ref="J5:J13"/>
  </mergeCells>
  <printOptions horizontalCentered="1" verticalCentered="1"/>
  <pageMargins left="0.118055555555556" right="0.118055555555556" top="0.15763888888888899" bottom="0.196527777777778" header="0.511811023622047" footer="0.511811023622047"/>
  <pageSetup paperSize="9" fitToHeight="0" orientation="landscape" horizontalDpi="300" verticalDpi="300"/>
  <rowBreaks count="2" manualBreakCount="2">
    <brk id="29" max="16383" man="1"/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8"/>
  <sheetViews>
    <sheetView zoomScaleNormal="100" workbookViewId="0">
      <selection activeCell="F12" sqref="F12"/>
    </sheetView>
  </sheetViews>
  <sheetFormatPr defaultColWidth="9.140625" defaultRowHeight="12.75" x14ac:dyDescent="0.2"/>
  <cols>
    <col min="1" max="1" width="8.7109375" style="237" customWidth="1"/>
    <col min="2" max="2" width="55.7109375" style="237" customWidth="1"/>
    <col min="3" max="4" width="8.7109375" style="237" customWidth="1"/>
    <col min="5" max="6" width="17.7109375" style="237" customWidth="1"/>
    <col min="7" max="7" width="8.7109375" style="237" customWidth="1"/>
    <col min="8" max="8" width="17.7109375" style="237" customWidth="1"/>
    <col min="9" max="9" width="25.7109375" style="237" customWidth="1"/>
    <col min="10" max="1024" width="9.140625" style="237"/>
    <col min="1025" max="16384" width="9.140625" style="3"/>
  </cols>
  <sheetData>
    <row r="1" spans="1:9" x14ac:dyDescent="0.2">
      <c r="A1" s="325"/>
      <c r="B1" s="325"/>
      <c r="F1" s="326"/>
      <c r="G1" s="326"/>
      <c r="H1" s="326"/>
      <c r="I1" s="237" t="s">
        <v>225</v>
      </c>
    </row>
    <row r="2" spans="1:9" x14ac:dyDescent="0.2">
      <c r="F2" s="326"/>
      <c r="G2" s="326"/>
      <c r="H2" s="326"/>
    </row>
    <row r="3" spans="1:9" ht="42.75" customHeight="1" x14ac:dyDescent="0.2">
      <c r="A3" s="327" t="s">
        <v>278</v>
      </c>
      <c r="B3" s="327"/>
      <c r="C3" s="327"/>
      <c r="D3" s="327"/>
      <c r="E3" s="327"/>
      <c r="F3" s="327"/>
      <c r="G3" s="327"/>
      <c r="H3" s="327"/>
    </row>
    <row r="4" spans="1:9" ht="44.25" customHeight="1" x14ac:dyDescent="0.2">
      <c r="A4" s="243" t="s">
        <v>22</v>
      </c>
      <c r="B4" s="223" t="s">
        <v>77</v>
      </c>
      <c r="C4" s="243" t="s">
        <v>279</v>
      </c>
      <c r="D4" s="223" t="s">
        <v>5</v>
      </c>
      <c r="E4" s="244" t="s">
        <v>226</v>
      </c>
      <c r="F4" s="245" t="s">
        <v>27</v>
      </c>
      <c r="G4" s="245" t="s">
        <v>248</v>
      </c>
      <c r="H4" s="246" t="s">
        <v>29</v>
      </c>
      <c r="I4" s="223" t="s">
        <v>10</v>
      </c>
    </row>
    <row r="5" spans="1:9" ht="55.5" customHeight="1" x14ac:dyDescent="0.2">
      <c r="A5" s="238">
        <v>1</v>
      </c>
      <c r="B5" s="247" t="s">
        <v>280</v>
      </c>
      <c r="C5" s="238" t="s">
        <v>12</v>
      </c>
      <c r="D5" s="239">
        <v>100</v>
      </c>
      <c r="E5" s="250"/>
      <c r="F5" s="250">
        <f>D5*E5</f>
        <v>0</v>
      </c>
      <c r="G5" s="240"/>
      <c r="H5" s="251">
        <f>F5*(G5+1)</f>
        <v>0</v>
      </c>
      <c r="I5" s="242"/>
    </row>
    <row r="6" spans="1:9" ht="59.25" customHeight="1" x14ac:dyDescent="0.2">
      <c r="A6" s="238">
        <v>2</v>
      </c>
      <c r="B6" s="247" t="s">
        <v>281</v>
      </c>
      <c r="C6" s="238" t="s">
        <v>12</v>
      </c>
      <c r="D6" s="239">
        <v>1000</v>
      </c>
      <c r="E6" s="250"/>
      <c r="F6" s="250">
        <f t="shared" ref="F6:F11" si="0">D6*E6</f>
        <v>0</v>
      </c>
      <c r="G6" s="240"/>
      <c r="H6" s="251">
        <f t="shared" ref="H6:H11" si="1">F6*(G6+1)</f>
        <v>0</v>
      </c>
      <c r="I6" s="242"/>
    </row>
    <row r="7" spans="1:9" ht="60" customHeight="1" x14ac:dyDescent="0.2">
      <c r="A7" s="238">
        <v>3</v>
      </c>
      <c r="B7" s="247" t="s">
        <v>282</v>
      </c>
      <c r="C7" s="238" t="s">
        <v>12</v>
      </c>
      <c r="D7" s="239">
        <v>500</v>
      </c>
      <c r="E7" s="250"/>
      <c r="F7" s="250">
        <f t="shared" si="0"/>
        <v>0</v>
      </c>
      <c r="G7" s="240"/>
      <c r="H7" s="251">
        <f t="shared" si="1"/>
        <v>0</v>
      </c>
      <c r="I7" s="242"/>
    </row>
    <row r="8" spans="1:9" ht="42.75" customHeight="1" x14ac:dyDescent="0.2">
      <c r="A8" s="238">
        <v>4</v>
      </c>
      <c r="B8" s="247" t="s">
        <v>283</v>
      </c>
      <c r="C8" s="238" t="s">
        <v>12</v>
      </c>
      <c r="D8" s="239">
        <v>1500</v>
      </c>
      <c r="E8" s="250"/>
      <c r="F8" s="250">
        <f t="shared" si="0"/>
        <v>0</v>
      </c>
      <c r="G8" s="240"/>
      <c r="H8" s="251">
        <f t="shared" si="1"/>
        <v>0</v>
      </c>
      <c r="I8" s="242"/>
    </row>
    <row r="9" spans="1:9" ht="64.5" customHeight="1" x14ac:dyDescent="0.2">
      <c r="A9" s="238">
        <v>5</v>
      </c>
      <c r="B9" s="247" t="s">
        <v>284</v>
      </c>
      <c r="C9" s="238" t="s">
        <v>12</v>
      </c>
      <c r="D9" s="239">
        <v>100</v>
      </c>
      <c r="E9" s="250"/>
      <c r="F9" s="250">
        <f t="shared" si="0"/>
        <v>0</v>
      </c>
      <c r="G9" s="240"/>
      <c r="H9" s="251">
        <f t="shared" si="1"/>
        <v>0</v>
      </c>
      <c r="I9" s="242"/>
    </row>
    <row r="10" spans="1:9" ht="78.75" customHeight="1" x14ac:dyDescent="0.2">
      <c r="A10" s="238">
        <v>6</v>
      </c>
      <c r="B10" s="247" t="s">
        <v>285</v>
      </c>
      <c r="C10" s="238" t="s">
        <v>12</v>
      </c>
      <c r="D10" s="239">
        <v>100</v>
      </c>
      <c r="E10" s="250"/>
      <c r="F10" s="250">
        <f t="shared" si="0"/>
        <v>0</v>
      </c>
      <c r="G10" s="240"/>
      <c r="H10" s="251">
        <f t="shared" si="1"/>
        <v>0</v>
      </c>
      <c r="I10" s="242"/>
    </row>
    <row r="11" spans="1:9" ht="74.25" customHeight="1" x14ac:dyDescent="0.2">
      <c r="A11" s="238">
        <v>7</v>
      </c>
      <c r="B11" s="247" t="s">
        <v>286</v>
      </c>
      <c r="C11" s="238" t="s">
        <v>12</v>
      </c>
      <c r="D11" s="239">
        <v>100</v>
      </c>
      <c r="E11" s="250"/>
      <c r="F11" s="250">
        <f t="shared" si="0"/>
        <v>0</v>
      </c>
      <c r="G11" s="240"/>
      <c r="H11" s="251">
        <f t="shared" si="1"/>
        <v>0</v>
      </c>
      <c r="I11" s="242"/>
    </row>
    <row r="12" spans="1:9" ht="24.95" customHeight="1" x14ac:dyDescent="0.2">
      <c r="A12" s="322" t="s">
        <v>15</v>
      </c>
      <c r="B12" s="322"/>
      <c r="C12" s="322"/>
      <c r="D12" s="322"/>
      <c r="E12" s="322"/>
      <c r="F12" s="252">
        <f>SUM(F5:F11)</f>
        <v>0</v>
      </c>
      <c r="G12" s="248" t="s">
        <v>72</v>
      </c>
      <c r="H12" s="253">
        <f>SUM(H5:H11)</f>
        <v>0</v>
      </c>
      <c r="I12" s="249" t="s">
        <v>72</v>
      </c>
    </row>
    <row r="14" spans="1:9" x14ac:dyDescent="0.2">
      <c r="A14" s="323"/>
      <c r="B14" s="323"/>
      <c r="C14" s="323"/>
      <c r="D14" s="323"/>
      <c r="E14" s="323"/>
      <c r="F14" s="323"/>
      <c r="G14" s="323"/>
      <c r="H14" s="323"/>
    </row>
    <row r="17" spans="2:8" x14ac:dyDescent="0.2">
      <c r="E17" s="324"/>
      <c r="F17" s="324"/>
      <c r="G17" s="324"/>
      <c r="H17" s="324"/>
    </row>
    <row r="18" spans="2:8" x14ac:dyDescent="0.2">
      <c r="B18" s="241"/>
      <c r="E18" s="324"/>
      <c r="F18" s="324"/>
      <c r="G18" s="324"/>
      <c r="H18" s="324"/>
    </row>
  </sheetData>
  <mergeCells count="8">
    <mergeCell ref="A12:E12"/>
    <mergeCell ref="A14:H14"/>
    <mergeCell ref="E17:H17"/>
    <mergeCell ref="E18:H18"/>
    <mergeCell ref="A1:B1"/>
    <mergeCell ref="F1:H1"/>
    <mergeCell ref="F2:H2"/>
    <mergeCell ref="A3:H3"/>
  </mergeCells>
  <pageMargins left="0.196527777777778" right="0.196527777777778" top="0.39374999999999999" bottom="0.39374999999999999" header="0.511811023622047" footer="0.511811023622047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5963-FC8A-4E80-86C6-FF0547F3C263}">
  <dimension ref="A1:I6"/>
  <sheetViews>
    <sheetView workbookViewId="0">
      <selection activeCell="A2" sqref="A2:I2"/>
    </sheetView>
  </sheetViews>
  <sheetFormatPr defaultRowHeight="12.75" x14ac:dyDescent="0.2"/>
  <cols>
    <col min="1" max="1" width="8.7109375" style="3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5.7109375" style="3" customWidth="1"/>
    <col min="10" max="16384" width="9.140625" style="3"/>
  </cols>
  <sheetData>
    <row r="1" spans="1:9" ht="15" customHeight="1" x14ac:dyDescent="0.2">
      <c r="H1" s="332" t="s">
        <v>225</v>
      </c>
      <c r="I1" s="332"/>
    </row>
    <row r="2" spans="1:9" x14ac:dyDescent="0.2">
      <c r="A2" s="328" t="s">
        <v>360</v>
      </c>
      <c r="B2" s="328"/>
      <c r="C2" s="328"/>
      <c r="D2" s="328"/>
      <c r="E2" s="328"/>
      <c r="F2" s="328"/>
      <c r="G2" s="328"/>
      <c r="H2" s="328"/>
      <c r="I2" s="328"/>
    </row>
    <row r="3" spans="1:9" ht="38.25" x14ac:dyDescent="0.2">
      <c r="A3" s="145" t="s">
        <v>287</v>
      </c>
      <c r="B3" s="146" t="s">
        <v>336</v>
      </c>
      <c r="C3" s="145" t="s">
        <v>25</v>
      </c>
      <c r="D3" s="145" t="s">
        <v>5</v>
      </c>
      <c r="E3" s="146" t="s">
        <v>226</v>
      </c>
      <c r="F3" s="146" t="s">
        <v>356</v>
      </c>
      <c r="G3" s="146" t="s">
        <v>337</v>
      </c>
      <c r="H3" s="146" t="s">
        <v>357</v>
      </c>
      <c r="I3" s="223" t="s">
        <v>10</v>
      </c>
    </row>
    <row r="4" spans="1:9" ht="136.5" customHeight="1" x14ac:dyDescent="0.2">
      <c r="A4" s="147" t="s">
        <v>30</v>
      </c>
      <c r="B4" s="148" t="s">
        <v>338</v>
      </c>
      <c r="C4" s="147" t="s">
        <v>12</v>
      </c>
      <c r="D4" s="147">
        <v>1000</v>
      </c>
      <c r="E4" s="255"/>
      <c r="F4" s="256">
        <f>D4*E4</f>
        <v>0</v>
      </c>
      <c r="G4" s="258"/>
      <c r="H4" s="256">
        <f>F4*(G4+1)</f>
        <v>0</v>
      </c>
      <c r="I4" s="149"/>
    </row>
    <row r="5" spans="1:9" ht="127.5" x14ac:dyDescent="0.2">
      <c r="A5" s="147" t="s">
        <v>134</v>
      </c>
      <c r="B5" s="148" t="s">
        <v>339</v>
      </c>
      <c r="C5" s="147" t="s">
        <v>12</v>
      </c>
      <c r="D5" s="147">
        <v>7500</v>
      </c>
      <c r="E5" s="257"/>
      <c r="F5" s="256">
        <f>D5*E5</f>
        <v>0</v>
      </c>
      <c r="G5" s="258"/>
      <c r="H5" s="256">
        <f>F5*(G5+1)</f>
        <v>0</v>
      </c>
      <c r="I5" s="149"/>
    </row>
    <row r="6" spans="1:9" ht="24.95" customHeight="1" x14ac:dyDescent="0.2">
      <c r="A6" s="329" t="s">
        <v>340</v>
      </c>
      <c r="B6" s="330"/>
      <c r="C6" s="330"/>
      <c r="D6" s="330"/>
      <c r="E6" s="331"/>
      <c r="F6" s="254">
        <f>SUM(F4:F5)</f>
        <v>0</v>
      </c>
      <c r="G6" s="150" t="s">
        <v>16</v>
      </c>
      <c r="H6" s="151">
        <f>SUM(H4:H5)</f>
        <v>0</v>
      </c>
      <c r="I6" s="150" t="s">
        <v>16</v>
      </c>
    </row>
  </sheetData>
  <mergeCells count="3">
    <mergeCell ref="A2:I2"/>
    <mergeCell ref="A6:E6"/>
    <mergeCell ref="H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11CB-D5FA-4D5E-970F-5DCF0658A420}">
  <dimension ref="A1:J13"/>
  <sheetViews>
    <sheetView tabSelected="1" workbookViewId="0">
      <selection activeCell="H6" sqref="H6"/>
    </sheetView>
  </sheetViews>
  <sheetFormatPr defaultRowHeight="12.75" x14ac:dyDescent="0.2"/>
  <cols>
    <col min="1" max="1" width="8.7109375" style="3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5.7109375" style="3" customWidth="1"/>
    <col min="10" max="16384" width="9.140625" style="3"/>
  </cols>
  <sheetData>
    <row r="1" spans="1:10" x14ac:dyDescent="0.2">
      <c r="I1" s="259" t="s">
        <v>225</v>
      </c>
    </row>
    <row r="2" spans="1:10" x14ac:dyDescent="0.2">
      <c r="A2" s="262" t="s">
        <v>361</v>
      </c>
      <c r="J2" s="259"/>
    </row>
    <row r="3" spans="1:10" s="152" customFormat="1" ht="38.25" x14ac:dyDescent="0.2">
      <c r="A3" s="145" t="s">
        <v>2</v>
      </c>
      <c r="B3" s="146" t="s">
        <v>3</v>
      </c>
      <c r="C3" s="145" t="s">
        <v>4</v>
      </c>
      <c r="D3" s="145" t="s">
        <v>5</v>
      </c>
      <c r="E3" s="260" t="s">
        <v>226</v>
      </c>
      <c r="F3" s="261" t="s">
        <v>27</v>
      </c>
      <c r="G3" s="261" t="s">
        <v>8</v>
      </c>
      <c r="H3" s="261" t="s">
        <v>29</v>
      </c>
      <c r="I3" s="146" t="s">
        <v>10</v>
      </c>
    </row>
    <row r="4" spans="1:10" ht="69.75" customHeight="1" x14ac:dyDescent="0.2">
      <c r="A4" s="144">
        <v>1</v>
      </c>
      <c r="B4" s="1" t="s">
        <v>341</v>
      </c>
      <c r="C4" s="31" t="s">
        <v>125</v>
      </c>
      <c r="D4" s="144">
        <v>3</v>
      </c>
      <c r="E4" s="356"/>
      <c r="F4" s="343">
        <f>D4*E4</f>
        <v>0</v>
      </c>
      <c r="G4" s="263"/>
      <c r="H4" s="343">
        <f>F4*(G4+1)</f>
        <v>0</v>
      </c>
      <c r="I4" s="153"/>
    </row>
    <row r="5" spans="1:10" ht="66" customHeight="1" x14ac:dyDescent="0.2">
      <c r="A5" s="144">
        <v>2</v>
      </c>
      <c r="B5" s="1" t="s">
        <v>342</v>
      </c>
      <c r="C5" s="31" t="s">
        <v>125</v>
      </c>
      <c r="D5" s="144">
        <v>3</v>
      </c>
      <c r="E5" s="357"/>
      <c r="F5" s="343">
        <f t="shared" ref="F5:F12" si="0">D5*E5</f>
        <v>0</v>
      </c>
      <c r="G5" s="263"/>
      <c r="H5" s="343">
        <f t="shared" ref="H5:H12" si="1">F5*(G5+1)</f>
        <v>0</v>
      </c>
      <c r="I5" s="31"/>
    </row>
    <row r="6" spans="1:10" ht="54.75" customHeight="1" x14ac:dyDescent="0.2">
      <c r="A6" s="144">
        <v>3</v>
      </c>
      <c r="B6" s="1" t="s">
        <v>343</v>
      </c>
      <c r="C6" s="31" t="s">
        <v>125</v>
      </c>
      <c r="D6" s="144">
        <v>1</v>
      </c>
      <c r="E6" s="357"/>
      <c r="F6" s="343">
        <f t="shared" si="0"/>
        <v>0</v>
      </c>
      <c r="G6" s="263"/>
      <c r="H6" s="343">
        <f t="shared" si="1"/>
        <v>0</v>
      </c>
      <c r="I6" s="31"/>
    </row>
    <row r="7" spans="1:10" ht="54" customHeight="1" x14ac:dyDescent="0.2">
      <c r="A7" s="144">
        <v>4</v>
      </c>
      <c r="B7" s="1" t="s">
        <v>344</v>
      </c>
      <c r="C7" s="31" t="s">
        <v>125</v>
      </c>
      <c r="D7" s="144">
        <v>1</v>
      </c>
      <c r="E7" s="357"/>
      <c r="F7" s="343">
        <f t="shared" si="0"/>
        <v>0</v>
      </c>
      <c r="G7" s="263"/>
      <c r="H7" s="343">
        <f t="shared" si="1"/>
        <v>0</v>
      </c>
      <c r="I7" s="31"/>
    </row>
    <row r="8" spans="1:10" ht="33.950000000000003" customHeight="1" x14ac:dyDescent="0.2">
      <c r="A8" s="144">
        <v>5</v>
      </c>
      <c r="B8" s="1" t="s">
        <v>345</v>
      </c>
      <c r="C8" s="31" t="s">
        <v>125</v>
      </c>
      <c r="D8" s="144">
        <v>1</v>
      </c>
      <c r="E8" s="357"/>
      <c r="F8" s="343">
        <f t="shared" si="0"/>
        <v>0</v>
      </c>
      <c r="G8" s="263"/>
      <c r="H8" s="343">
        <f t="shared" si="1"/>
        <v>0</v>
      </c>
      <c r="I8" s="154"/>
    </row>
    <row r="9" spans="1:10" ht="33.950000000000003" customHeight="1" x14ac:dyDescent="0.2">
      <c r="A9" s="144">
        <v>6</v>
      </c>
      <c r="B9" s="1" t="s">
        <v>346</v>
      </c>
      <c r="C9" s="31" t="s">
        <v>125</v>
      </c>
      <c r="D9" s="144">
        <v>1</v>
      </c>
      <c r="E9" s="357"/>
      <c r="F9" s="343">
        <f t="shared" si="0"/>
        <v>0</v>
      </c>
      <c r="G9" s="263"/>
      <c r="H9" s="343">
        <f t="shared" si="1"/>
        <v>0</v>
      </c>
      <c r="I9" s="31"/>
    </row>
    <row r="10" spans="1:10" ht="33.950000000000003" customHeight="1" x14ac:dyDescent="0.2">
      <c r="A10" s="144">
        <v>7</v>
      </c>
      <c r="B10" s="1" t="s">
        <v>347</v>
      </c>
      <c r="C10" s="31" t="s">
        <v>125</v>
      </c>
      <c r="D10" s="144">
        <v>1</v>
      </c>
      <c r="E10" s="357"/>
      <c r="F10" s="343">
        <f t="shared" si="0"/>
        <v>0</v>
      </c>
      <c r="G10" s="263"/>
      <c r="H10" s="343">
        <f t="shared" si="1"/>
        <v>0</v>
      </c>
      <c r="I10" s="31"/>
    </row>
    <row r="11" spans="1:10" ht="33.950000000000003" customHeight="1" x14ac:dyDescent="0.2">
      <c r="A11" s="144">
        <v>8</v>
      </c>
      <c r="B11" s="1" t="s">
        <v>348</v>
      </c>
      <c r="C11" s="31" t="s">
        <v>12</v>
      </c>
      <c r="D11" s="144">
        <v>2</v>
      </c>
      <c r="E11" s="357"/>
      <c r="F11" s="343">
        <f t="shared" si="0"/>
        <v>0</v>
      </c>
      <c r="G11" s="263"/>
      <c r="H11" s="343">
        <f t="shared" si="1"/>
        <v>0</v>
      </c>
      <c r="I11" s="31"/>
    </row>
    <row r="12" spans="1:10" ht="33.950000000000003" customHeight="1" x14ac:dyDescent="0.2">
      <c r="A12" s="144">
        <v>9</v>
      </c>
      <c r="B12" s="1" t="s">
        <v>349</v>
      </c>
      <c r="C12" s="31" t="s">
        <v>12</v>
      </c>
      <c r="D12" s="144">
        <v>2</v>
      </c>
      <c r="E12" s="357"/>
      <c r="F12" s="343">
        <f t="shared" si="0"/>
        <v>0</v>
      </c>
      <c r="G12" s="263"/>
      <c r="H12" s="343">
        <f t="shared" si="1"/>
        <v>0</v>
      </c>
      <c r="I12" s="31"/>
    </row>
    <row r="13" spans="1:10" ht="24.95" customHeight="1" x14ac:dyDescent="0.2">
      <c r="A13" s="333" t="s">
        <v>15</v>
      </c>
      <c r="B13" s="334"/>
      <c r="C13" s="334"/>
      <c r="D13" s="334"/>
      <c r="E13" s="335"/>
      <c r="F13" s="358">
        <f>SUM(F4:F12)</f>
        <v>0</v>
      </c>
      <c r="G13" s="264"/>
      <c r="H13" s="358">
        <f>SUM(H4:H12)</f>
        <v>0</v>
      </c>
      <c r="I13" s="265"/>
    </row>
  </sheetData>
  <mergeCells count="1">
    <mergeCell ref="A13:E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17"/>
  <sheetViews>
    <sheetView topLeftCell="A4" zoomScaleNormal="100" workbookViewId="0">
      <selection activeCell="A4" sqref="A4"/>
    </sheetView>
  </sheetViews>
  <sheetFormatPr defaultColWidth="8.7109375" defaultRowHeight="15" x14ac:dyDescent="0.25"/>
  <cols>
    <col min="2" max="2" width="51.42578125" style="68" customWidth="1"/>
    <col min="5" max="5" width="16.5703125" customWidth="1"/>
    <col min="6" max="6" width="23.42578125" customWidth="1"/>
    <col min="8" max="8" width="32.85546875" customWidth="1"/>
    <col min="9" max="9" width="27.5703125" customWidth="1"/>
  </cols>
  <sheetData>
    <row r="2" spans="1:9" x14ac:dyDescent="0.25">
      <c r="H2" s="266" t="s">
        <v>0</v>
      </c>
      <c r="I2" s="266"/>
    </row>
    <row r="4" spans="1:9" x14ac:dyDescent="0.25">
      <c r="A4" s="336" t="s">
        <v>315</v>
      </c>
      <c r="B4" s="336"/>
      <c r="C4" s="336"/>
      <c r="D4" s="336"/>
      <c r="E4" s="336"/>
    </row>
    <row r="6" spans="1:9" ht="39.950000000000003" customHeight="1" x14ac:dyDescent="0.25">
      <c r="A6" s="96" t="s">
        <v>287</v>
      </c>
      <c r="B6" s="96" t="s">
        <v>77</v>
      </c>
      <c r="C6" s="96" t="s">
        <v>316</v>
      </c>
      <c r="D6" s="96" t="s">
        <v>5</v>
      </c>
      <c r="E6" s="124" t="s">
        <v>6</v>
      </c>
      <c r="F6" s="97" t="s">
        <v>317</v>
      </c>
      <c r="G6" s="97" t="s">
        <v>318</v>
      </c>
      <c r="H6" s="96" t="s">
        <v>29</v>
      </c>
      <c r="I6" s="96" t="s">
        <v>10</v>
      </c>
    </row>
    <row r="7" spans="1:9" ht="165.75" x14ac:dyDescent="0.25">
      <c r="A7" s="125" t="s">
        <v>30</v>
      </c>
      <c r="B7" s="126" t="s">
        <v>319</v>
      </c>
      <c r="C7" s="125" t="s">
        <v>33</v>
      </c>
      <c r="D7" s="125">
        <v>200</v>
      </c>
      <c r="E7" s="127"/>
      <c r="F7" s="128"/>
      <c r="G7" s="129"/>
      <c r="H7" s="128"/>
      <c r="I7" s="125"/>
    </row>
    <row r="8" spans="1:9" ht="38.25" x14ac:dyDescent="0.25">
      <c r="A8" s="125" t="s">
        <v>134</v>
      </c>
      <c r="B8" s="126" t="s">
        <v>320</v>
      </c>
      <c r="C8" s="125" t="s">
        <v>33</v>
      </c>
      <c r="D8" s="125">
        <v>300</v>
      </c>
      <c r="E8" s="127"/>
      <c r="F8" s="128"/>
      <c r="G8" s="129"/>
      <c r="H8" s="128"/>
      <c r="I8" s="125"/>
    </row>
    <row r="9" spans="1:9" ht="38.25" x14ac:dyDescent="0.25">
      <c r="A9" s="125" t="s">
        <v>50</v>
      </c>
      <c r="B9" s="126" t="s">
        <v>321</v>
      </c>
      <c r="C9" s="125" t="s">
        <v>33</v>
      </c>
      <c r="D9" s="125">
        <v>180</v>
      </c>
      <c r="E9" s="127"/>
      <c r="F9" s="128"/>
      <c r="G9" s="129"/>
      <c r="H9" s="128"/>
      <c r="I9" s="125"/>
    </row>
    <row r="10" spans="1:9" ht="51" x14ac:dyDescent="0.25">
      <c r="A10" s="125" t="s">
        <v>54</v>
      </c>
      <c r="B10" s="126" t="s">
        <v>322</v>
      </c>
      <c r="C10" s="125" t="s">
        <v>33</v>
      </c>
      <c r="D10" s="125">
        <v>150</v>
      </c>
      <c r="E10" s="127"/>
      <c r="F10" s="128"/>
      <c r="G10" s="129"/>
      <c r="H10" s="128"/>
      <c r="I10" s="125"/>
    </row>
    <row r="11" spans="1:9" ht="45.75" customHeight="1" x14ac:dyDescent="0.25">
      <c r="A11" s="125" t="s">
        <v>59</v>
      </c>
      <c r="B11" s="126" t="s">
        <v>323</v>
      </c>
      <c r="C11" s="125" t="s">
        <v>33</v>
      </c>
      <c r="D11" s="125">
        <v>10</v>
      </c>
      <c r="E11" s="127"/>
      <c r="F11" s="128"/>
      <c r="G11" s="129"/>
      <c r="H11" s="128"/>
      <c r="I11" s="125"/>
    </row>
    <row r="12" spans="1:9" ht="76.5" x14ac:dyDescent="0.25">
      <c r="A12" s="125" t="s">
        <v>149</v>
      </c>
      <c r="B12" s="126" t="s">
        <v>324</v>
      </c>
      <c r="C12" s="125" t="s">
        <v>33</v>
      </c>
      <c r="D12" s="125">
        <v>5</v>
      </c>
      <c r="E12" s="127"/>
      <c r="F12" s="128"/>
      <c r="G12" s="129"/>
      <c r="H12" s="128"/>
      <c r="I12" s="125"/>
    </row>
    <row r="13" spans="1:9" ht="24.95" customHeight="1" x14ac:dyDescent="0.25">
      <c r="A13" s="337" t="s">
        <v>15</v>
      </c>
      <c r="B13" s="337"/>
      <c r="C13" s="130" t="s">
        <v>72</v>
      </c>
      <c r="D13" s="130" t="s">
        <v>72</v>
      </c>
      <c r="E13" s="131" t="s">
        <v>72</v>
      </c>
      <c r="F13" s="132"/>
      <c r="G13" s="133" t="s">
        <v>72</v>
      </c>
      <c r="H13" s="132"/>
      <c r="I13" s="130" t="s">
        <v>72</v>
      </c>
    </row>
    <row r="16" spans="1:9" x14ac:dyDescent="0.25">
      <c r="B16" s="93" t="s">
        <v>17</v>
      </c>
      <c r="C16" s="3"/>
      <c r="D16" s="3"/>
      <c r="E16" s="3"/>
      <c r="F16" s="3"/>
      <c r="G16" s="269" t="s">
        <v>18</v>
      </c>
      <c r="H16" s="269"/>
      <c r="I16" s="269"/>
    </row>
    <row r="17" spans="2:9" x14ac:dyDescent="0.25">
      <c r="B17" s="35" t="s">
        <v>19</v>
      </c>
      <c r="C17" s="3"/>
      <c r="D17" s="3"/>
      <c r="E17" s="3"/>
      <c r="F17" s="3"/>
      <c r="G17" s="269" t="s">
        <v>20</v>
      </c>
      <c r="H17" s="269"/>
      <c r="I17" s="269"/>
    </row>
  </sheetData>
  <mergeCells count="5">
    <mergeCell ref="H2:I2"/>
    <mergeCell ref="A4:E4"/>
    <mergeCell ref="A13:B13"/>
    <mergeCell ref="G16:I16"/>
    <mergeCell ref="G17:I17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J40"/>
  <sheetViews>
    <sheetView zoomScaleNormal="100" workbookViewId="0">
      <selection activeCell="C30" sqref="C30"/>
    </sheetView>
  </sheetViews>
  <sheetFormatPr defaultColWidth="8.7109375" defaultRowHeight="15" x14ac:dyDescent="0.25"/>
  <cols>
    <col min="1" max="1" width="5.5703125" customWidth="1"/>
    <col min="2" max="2" width="43.85546875" style="68" customWidth="1"/>
    <col min="3" max="3" width="11.140625" style="68" customWidth="1"/>
    <col min="4" max="5" width="9.140625" style="68" customWidth="1"/>
    <col min="6" max="6" width="15.42578125" style="68" customWidth="1"/>
    <col min="7" max="7" width="16.42578125" style="68" customWidth="1"/>
    <col min="8" max="8" width="9.140625" style="68" customWidth="1"/>
    <col min="9" max="9" width="18" style="68" customWidth="1"/>
    <col min="10" max="10" width="27.28515625" style="68" customWidth="1"/>
  </cols>
  <sheetData>
    <row r="2" spans="1:10" x14ac:dyDescent="0.25">
      <c r="I2" s="338" t="s">
        <v>0</v>
      </c>
      <c r="J2" s="338"/>
    </row>
    <row r="4" spans="1:10" x14ac:dyDescent="0.25">
      <c r="B4" s="95" t="s">
        <v>325</v>
      </c>
      <c r="D4" s="70"/>
      <c r="F4" s="70"/>
    </row>
    <row r="6" spans="1:10" ht="39.950000000000003" customHeight="1" x14ac:dyDescent="0.25">
      <c r="A6" s="96" t="s">
        <v>287</v>
      </c>
      <c r="B6" s="96" t="s">
        <v>77</v>
      </c>
      <c r="C6" s="96" t="s">
        <v>288</v>
      </c>
      <c r="D6" s="96" t="s">
        <v>279</v>
      </c>
      <c r="E6" s="96" t="s">
        <v>5</v>
      </c>
      <c r="F6" s="97" t="s">
        <v>226</v>
      </c>
      <c r="G6" s="97" t="s">
        <v>27</v>
      </c>
      <c r="H6" s="98" t="s">
        <v>289</v>
      </c>
      <c r="I6" s="97" t="s">
        <v>29</v>
      </c>
      <c r="J6" s="97" t="s">
        <v>10</v>
      </c>
    </row>
    <row r="7" spans="1:10" ht="20.100000000000001" customHeight="1" x14ac:dyDescent="0.25">
      <c r="A7" s="339">
        <v>1</v>
      </c>
      <c r="B7" s="340" t="s">
        <v>290</v>
      </c>
      <c r="C7" s="125" t="s">
        <v>326</v>
      </c>
      <c r="D7" s="125" t="s">
        <v>33</v>
      </c>
      <c r="E7" s="134">
        <v>125</v>
      </c>
      <c r="F7" s="135"/>
      <c r="G7" s="136"/>
      <c r="H7" s="137"/>
      <c r="I7" s="138"/>
      <c r="J7" s="138"/>
    </row>
    <row r="8" spans="1:10" ht="20.100000000000001" customHeight="1" x14ac:dyDescent="0.25">
      <c r="A8" s="339"/>
      <c r="B8" s="340"/>
      <c r="C8" s="125" t="s">
        <v>293</v>
      </c>
      <c r="D8" s="125" t="s">
        <v>33</v>
      </c>
      <c r="E8" s="134">
        <v>20</v>
      </c>
      <c r="F8" s="135"/>
      <c r="G8" s="136"/>
      <c r="H8" s="137"/>
      <c r="I8" s="138"/>
      <c r="J8" s="138"/>
    </row>
    <row r="9" spans="1:10" ht="20.100000000000001" customHeight="1" x14ac:dyDescent="0.25">
      <c r="A9" s="339">
        <v>2</v>
      </c>
      <c r="B9" s="340" t="s">
        <v>292</v>
      </c>
      <c r="C9" s="125" t="s">
        <v>291</v>
      </c>
      <c r="D9" s="125" t="s">
        <v>33</v>
      </c>
      <c r="E9" s="134">
        <v>20</v>
      </c>
      <c r="F9" s="135"/>
      <c r="G9" s="136"/>
      <c r="H9" s="137"/>
      <c r="I9" s="138"/>
      <c r="J9" s="138"/>
    </row>
    <row r="10" spans="1:10" ht="20.100000000000001" customHeight="1" x14ac:dyDescent="0.25">
      <c r="A10" s="339"/>
      <c r="B10" s="340"/>
      <c r="C10" s="125" t="s">
        <v>294</v>
      </c>
      <c r="D10" s="125" t="s">
        <v>33</v>
      </c>
      <c r="E10" s="134">
        <v>5</v>
      </c>
      <c r="F10" s="135"/>
      <c r="G10" s="136"/>
      <c r="H10" s="137"/>
      <c r="I10" s="138"/>
      <c r="J10" s="138"/>
    </row>
    <row r="11" spans="1:10" ht="20.100000000000001" customHeight="1" x14ac:dyDescent="0.25">
      <c r="A11" s="339"/>
      <c r="B11" s="340"/>
      <c r="C11" s="125" t="s">
        <v>293</v>
      </c>
      <c r="D11" s="125" t="s">
        <v>33</v>
      </c>
      <c r="E11" s="134">
        <v>3</v>
      </c>
      <c r="F11" s="135"/>
      <c r="G11" s="136"/>
      <c r="H11" s="137"/>
      <c r="I11" s="138"/>
      <c r="J11" s="138"/>
    </row>
    <row r="12" spans="1:10" ht="75" customHeight="1" x14ac:dyDescent="0.25">
      <c r="A12" s="125">
        <v>3</v>
      </c>
      <c r="B12" s="126" t="s">
        <v>295</v>
      </c>
      <c r="C12" s="125" t="s">
        <v>291</v>
      </c>
      <c r="D12" s="125" t="s">
        <v>33</v>
      </c>
      <c r="E12" s="134">
        <v>10</v>
      </c>
      <c r="F12" s="135"/>
      <c r="G12" s="136"/>
      <c r="H12" s="137"/>
      <c r="I12" s="138"/>
      <c r="J12" s="138"/>
    </row>
    <row r="13" spans="1:10" ht="75" customHeight="1" x14ac:dyDescent="0.25">
      <c r="A13" s="125">
        <v>4</v>
      </c>
      <c r="B13" s="126" t="s">
        <v>296</v>
      </c>
      <c r="C13" s="125" t="s">
        <v>294</v>
      </c>
      <c r="D13" s="125" t="s">
        <v>33</v>
      </c>
      <c r="E13" s="134">
        <v>270</v>
      </c>
      <c r="F13" s="135"/>
      <c r="G13" s="136"/>
      <c r="H13" s="137"/>
      <c r="I13" s="138"/>
      <c r="J13" s="138"/>
    </row>
    <row r="14" spans="1:10" ht="75" customHeight="1" x14ac:dyDescent="0.25">
      <c r="A14" s="125">
        <v>5</v>
      </c>
      <c r="B14" s="126" t="s">
        <v>297</v>
      </c>
      <c r="C14" s="125" t="s">
        <v>293</v>
      </c>
      <c r="D14" s="125" t="s">
        <v>33</v>
      </c>
      <c r="E14" s="134">
        <v>30</v>
      </c>
      <c r="F14" s="135"/>
      <c r="G14" s="136"/>
      <c r="H14" s="137"/>
      <c r="I14" s="138"/>
      <c r="J14" s="138"/>
    </row>
    <row r="15" spans="1:10" ht="24.95" customHeight="1" x14ac:dyDescent="0.25">
      <c r="A15" s="339">
        <v>6</v>
      </c>
      <c r="B15" s="340" t="s">
        <v>298</v>
      </c>
      <c r="C15" s="125" t="s">
        <v>299</v>
      </c>
      <c r="D15" s="125" t="s">
        <v>33</v>
      </c>
      <c r="E15" s="134">
        <v>3</v>
      </c>
      <c r="F15" s="135"/>
      <c r="G15" s="136"/>
      <c r="H15" s="137"/>
      <c r="I15" s="138"/>
      <c r="J15" s="138"/>
    </row>
    <row r="16" spans="1:10" ht="24.95" customHeight="1" x14ac:dyDescent="0.25">
      <c r="A16" s="339"/>
      <c r="B16" s="340"/>
      <c r="C16" s="125" t="s">
        <v>300</v>
      </c>
      <c r="D16" s="125" t="s">
        <v>33</v>
      </c>
      <c r="E16" s="134">
        <v>3</v>
      </c>
      <c r="F16" s="135"/>
      <c r="G16" s="136"/>
      <c r="H16" s="137"/>
      <c r="I16" s="138"/>
      <c r="J16" s="138"/>
    </row>
    <row r="17" spans="1:10" ht="24.95" customHeight="1" x14ac:dyDescent="0.25">
      <c r="A17" s="339"/>
      <c r="B17" s="340"/>
      <c r="C17" s="125" t="s">
        <v>291</v>
      </c>
      <c r="D17" s="125" t="s">
        <v>33</v>
      </c>
      <c r="E17" s="134">
        <v>3</v>
      </c>
      <c r="F17" s="135"/>
      <c r="G17" s="136"/>
      <c r="H17" s="137"/>
      <c r="I17" s="138"/>
      <c r="J17" s="138"/>
    </row>
    <row r="18" spans="1:10" ht="84.75" customHeight="1" x14ac:dyDescent="0.25">
      <c r="A18" s="125">
        <v>7</v>
      </c>
      <c r="B18" s="126" t="s">
        <v>301</v>
      </c>
      <c r="C18" s="125" t="s">
        <v>302</v>
      </c>
      <c r="D18" s="125" t="s">
        <v>33</v>
      </c>
      <c r="E18" s="134">
        <v>10</v>
      </c>
      <c r="F18" s="135"/>
      <c r="G18" s="136"/>
      <c r="H18" s="137"/>
      <c r="I18" s="138"/>
      <c r="J18" s="138"/>
    </row>
    <row r="19" spans="1:10" ht="89.25" x14ac:dyDescent="0.25">
      <c r="A19" s="125">
        <v>8</v>
      </c>
      <c r="B19" s="126" t="s">
        <v>303</v>
      </c>
      <c r="C19" s="125" t="s">
        <v>327</v>
      </c>
      <c r="D19" s="125" t="s">
        <v>33</v>
      </c>
      <c r="E19" s="134">
        <v>10</v>
      </c>
      <c r="F19" s="135"/>
      <c r="G19" s="136"/>
      <c r="H19" s="137"/>
      <c r="I19" s="138"/>
      <c r="J19" s="138"/>
    </row>
    <row r="20" spans="1:10" ht="18" customHeight="1" x14ac:dyDescent="0.25">
      <c r="A20" s="339">
        <v>9</v>
      </c>
      <c r="B20" s="340" t="s">
        <v>304</v>
      </c>
      <c r="C20" s="125" t="s">
        <v>305</v>
      </c>
      <c r="D20" s="125" t="s">
        <v>33</v>
      </c>
      <c r="E20" s="134">
        <v>25</v>
      </c>
      <c r="F20" s="135"/>
      <c r="G20" s="136"/>
      <c r="H20" s="137"/>
      <c r="I20" s="138"/>
      <c r="J20" s="138"/>
    </row>
    <row r="21" spans="1:10" ht="18" customHeight="1" x14ac:dyDescent="0.25">
      <c r="A21" s="339"/>
      <c r="B21" s="340"/>
      <c r="C21" s="125" t="s">
        <v>328</v>
      </c>
      <c r="D21" s="125" t="s">
        <v>33</v>
      </c>
      <c r="E21" s="134">
        <v>10</v>
      </c>
      <c r="F21" s="135"/>
      <c r="G21" s="136"/>
      <c r="H21" s="137"/>
      <c r="I21" s="138"/>
      <c r="J21" s="138"/>
    </row>
    <row r="22" spans="1:10" ht="56.25" customHeight="1" x14ac:dyDescent="0.25">
      <c r="A22" s="125">
        <v>10</v>
      </c>
      <c r="B22" s="126" t="s">
        <v>306</v>
      </c>
      <c r="C22" s="125" t="s">
        <v>72</v>
      </c>
      <c r="D22" s="125" t="s">
        <v>33</v>
      </c>
      <c r="E22" s="134">
        <v>2</v>
      </c>
      <c r="F22" s="135"/>
      <c r="G22" s="136"/>
      <c r="H22" s="137"/>
      <c r="I22" s="138"/>
      <c r="J22" s="138"/>
    </row>
    <row r="23" spans="1:10" ht="136.5" customHeight="1" x14ac:dyDescent="0.25">
      <c r="A23" s="125">
        <v>11</v>
      </c>
      <c r="B23" s="126" t="s">
        <v>329</v>
      </c>
      <c r="C23" s="125" t="s">
        <v>72</v>
      </c>
      <c r="D23" s="125" t="s">
        <v>33</v>
      </c>
      <c r="E23" s="134">
        <v>380</v>
      </c>
      <c r="F23" s="135"/>
      <c r="G23" s="136"/>
      <c r="H23" s="137"/>
      <c r="I23" s="138"/>
      <c r="J23" s="138"/>
    </row>
    <row r="24" spans="1:10" ht="18" customHeight="1" x14ac:dyDescent="0.25">
      <c r="A24" s="125">
        <v>12</v>
      </c>
      <c r="B24" s="126" t="s">
        <v>330</v>
      </c>
      <c r="C24" s="125" t="s">
        <v>72</v>
      </c>
      <c r="D24" s="125" t="s">
        <v>33</v>
      </c>
      <c r="E24" s="134">
        <v>10</v>
      </c>
      <c r="F24" s="135"/>
      <c r="G24" s="136"/>
      <c r="H24" s="137"/>
      <c r="I24" s="138"/>
      <c r="J24" s="138"/>
    </row>
    <row r="25" spans="1:10" ht="89.25" x14ac:dyDescent="0.25">
      <c r="A25" s="125">
        <v>13</v>
      </c>
      <c r="B25" s="126" t="s">
        <v>331</v>
      </c>
      <c r="C25" s="125" t="s">
        <v>72</v>
      </c>
      <c r="D25" s="125" t="s">
        <v>33</v>
      </c>
      <c r="E25" s="134">
        <v>200</v>
      </c>
      <c r="F25" s="135"/>
      <c r="G25" s="136"/>
      <c r="H25" s="137"/>
      <c r="I25" s="138"/>
      <c r="J25" s="138"/>
    </row>
    <row r="26" spans="1:10" ht="76.5" x14ac:dyDescent="0.25">
      <c r="A26" s="125">
        <v>14</v>
      </c>
      <c r="B26" s="126" t="s">
        <v>307</v>
      </c>
      <c r="C26" s="125" t="s">
        <v>72</v>
      </c>
      <c r="D26" s="125" t="s">
        <v>33</v>
      </c>
      <c r="E26" s="134">
        <v>200</v>
      </c>
      <c r="F26" s="135"/>
      <c r="G26" s="136"/>
      <c r="H26" s="137"/>
      <c r="I26" s="138"/>
      <c r="J26" s="138"/>
    </row>
    <row r="27" spans="1:10" ht="18" customHeight="1" x14ac:dyDescent="0.25">
      <c r="A27" s="125">
        <v>15</v>
      </c>
      <c r="B27" s="126" t="s">
        <v>308</v>
      </c>
      <c r="C27" s="125" t="s">
        <v>72</v>
      </c>
      <c r="D27" s="125" t="s">
        <v>33</v>
      </c>
      <c r="E27" s="134">
        <v>20</v>
      </c>
      <c r="F27" s="135"/>
      <c r="G27" s="136"/>
      <c r="H27" s="137"/>
      <c r="I27" s="138"/>
      <c r="J27" s="138"/>
    </row>
    <row r="28" spans="1:10" ht="18" customHeight="1" x14ac:dyDescent="0.25">
      <c r="A28" s="125">
        <v>16</v>
      </c>
      <c r="B28" s="126" t="s">
        <v>309</v>
      </c>
      <c r="C28" s="125" t="s">
        <v>72</v>
      </c>
      <c r="D28" s="125" t="s">
        <v>33</v>
      </c>
      <c r="E28" s="134">
        <v>40</v>
      </c>
      <c r="F28" s="135"/>
      <c r="G28" s="136"/>
      <c r="H28" s="137"/>
      <c r="I28" s="138"/>
      <c r="J28" s="138"/>
    </row>
    <row r="29" spans="1:10" ht="27.95" customHeight="1" x14ac:dyDescent="0.25">
      <c r="A29" s="125">
        <v>17</v>
      </c>
      <c r="B29" s="126" t="s">
        <v>332</v>
      </c>
      <c r="C29" s="125" t="s">
        <v>72</v>
      </c>
      <c r="D29" s="125" t="s">
        <v>33</v>
      </c>
      <c r="E29" s="134">
        <v>5</v>
      </c>
      <c r="F29" s="135"/>
      <c r="G29" s="136"/>
      <c r="H29" s="137"/>
      <c r="I29" s="138"/>
      <c r="J29" s="138"/>
    </row>
    <row r="30" spans="1:10" ht="50.1" customHeight="1" x14ac:dyDescent="0.25">
      <c r="A30" s="339">
        <v>18</v>
      </c>
      <c r="B30" s="340" t="s">
        <v>310</v>
      </c>
      <c r="C30" s="125" t="s">
        <v>302</v>
      </c>
      <c r="D30" s="125" t="s">
        <v>33</v>
      </c>
      <c r="E30" s="134">
        <v>2</v>
      </c>
      <c r="F30" s="135"/>
      <c r="G30" s="136"/>
      <c r="H30" s="137"/>
      <c r="I30" s="138"/>
      <c r="J30" s="138"/>
    </row>
    <row r="31" spans="1:10" ht="50.1" customHeight="1" x14ac:dyDescent="0.25">
      <c r="A31" s="339"/>
      <c r="B31" s="340"/>
      <c r="C31" s="125" t="s">
        <v>311</v>
      </c>
      <c r="D31" s="125" t="s">
        <v>33</v>
      </c>
      <c r="E31" s="134">
        <v>30</v>
      </c>
      <c r="F31" s="135"/>
      <c r="G31" s="136"/>
      <c r="H31" s="137"/>
      <c r="I31" s="138"/>
      <c r="J31" s="138"/>
    </row>
    <row r="32" spans="1:10" ht="50.1" customHeight="1" x14ac:dyDescent="0.25">
      <c r="A32" s="339"/>
      <c r="B32" s="340"/>
      <c r="C32" s="125" t="s">
        <v>312</v>
      </c>
      <c r="D32" s="125" t="s">
        <v>33</v>
      </c>
      <c r="E32" s="134">
        <v>100</v>
      </c>
      <c r="F32" s="135"/>
      <c r="G32" s="136"/>
      <c r="H32" s="137"/>
      <c r="I32" s="138"/>
      <c r="J32" s="138"/>
    </row>
    <row r="33" spans="1:10" ht="42" customHeight="1" x14ac:dyDescent="0.25">
      <c r="A33" s="125">
        <v>19</v>
      </c>
      <c r="B33" s="126" t="s">
        <v>333</v>
      </c>
      <c r="C33" s="125" t="s">
        <v>72</v>
      </c>
      <c r="D33" s="125" t="s">
        <v>33</v>
      </c>
      <c r="E33" s="134">
        <v>5</v>
      </c>
      <c r="F33" s="135"/>
      <c r="G33" s="136"/>
      <c r="H33" s="137"/>
      <c r="I33" s="138"/>
      <c r="J33" s="138"/>
    </row>
    <row r="34" spans="1:10" ht="18" customHeight="1" x14ac:dyDescent="0.25">
      <c r="A34" s="125">
        <v>20</v>
      </c>
      <c r="B34" s="126" t="s">
        <v>334</v>
      </c>
      <c r="C34" s="125" t="s">
        <v>72</v>
      </c>
      <c r="D34" s="125" t="s">
        <v>33</v>
      </c>
      <c r="E34" s="125">
        <v>120</v>
      </c>
      <c r="F34" s="139"/>
      <c r="G34" s="136"/>
      <c r="H34" s="137"/>
      <c r="I34" s="138"/>
      <c r="J34" s="138"/>
    </row>
    <row r="35" spans="1:10" ht="18" customHeight="1" x14ac:dyDescent="0.25">
      <c r="A35" s="339">
        <v>21</v>
      </c>
      <c r="B35" s="340" t="s">
        <v>335</v>
      </c>
      <c r="C35" s="125" t="s">
        <v>313</v>
      </c>
      <c r="D35" s="125" t="s">
        <v>33</v>
      </c>
      <c r="E35" s="125">
        <v>50</v>
      </c>
      <c r="F35" s="139"/>
      <c r="G35" s="136"/>
      <c r="H35" s="137"/>
      <c r="I35" s="138"/>
      <c r="J35" s="138"/>
    </row>
    <row r="36" spans="1:10" ht="18" customHeight="1" x14ac:dyDescent="0.25">
      <c r="A36" s="339"/>
      <c r="B36" s="340"/>
      <c r="C36" s="125" t="s">
        <v>314</v>
      </c>
      <c r="D36" s="125" t="s">
        <v>33</v>
      </c>
      <c r="E36" s="125">
        <v>50</v>
      </c>
      <c r="F36" s="139"/>
      <c r="G36" s="136"/>
      <c r="H36" s="137"/>
      <c r="I36" s="138"/>
      <c r="J36" s="138"/>
    </row>
    <row r="37" spans="1:10" ht="24.95" customHeight="1" x14ac:dyDescent="0.25">
      <c r="A37" s="341" t="s">
        <v>15</v>
      </c>
      <c r="B37" s="341"/>
      <c r="C37" s="140" t="s">
        <v>16</v>
      </c>
      <c r="D37" s="140" t="s">
        <v>16</v>
      </c>
      <c r="E37" s="140" t="s">
        <v>16</v>
      </c>
      <c r="F37" s="140" t="s">
        <v>16</v>
      </c>
      <c r="G37" s="141"/>
      <c r="H37" s="142" t="s">
        <v>16</v>
      </c>
      <c r="I37" s="143"/>
      <c r="J37" s="143" t="s">
        <v>16</v>
      </c>
    </row>
    <row r="39" spans="1:10" x14ac:dyDescent="0.25">
      <c r="B39" s="93" t="s">
        <v>17</v>
      </c>
      <c r="C39" s="94"/>
      <c r="D39" s="94"/>
      <c r="E39" s="94"/>
      <c r="F39" s="94"/>
      <c r="G39" s="342" t="s">
        <v>18</v>
      </c>
      <c r="H39" s="342"/>
      <c r="I39" s="342"/>
    </row>
    <row r="40" spans="1:10" x14ac:dyDescent="0.25">
      <c r="B40" s="35" t="s">
        <v>19</v>
      </c>
      <c r="C40" s="94"/>
      <c r="D40" s="94"/>
      <c r="E40" s="94"/>
      <c r="F40" s="94"/>
      <c r="G40" s="342" t="s">
        <v>20</v>
      </c>
      <c r="H40" s="342"/>
      <c r="I40" s="342"/>
    </row>
  </sheetData>
  <mergeCells count="16">
    <mergeCell ref="A35:A36"/>
    <mergeCell ref="B35:B36"/>
    <mergeCell ref="A37:B37"/>
    <mergeCell ref="G39:I39"/>
    <mergeCell ref="G40:I40"/>
    <mergeCell ref="A15:A17"/>
    <mergeCell ref="B15:B17"/>
    <mergeCell ref="A20:A21"/>
    <mergeCell ref="B20:B21"/>
    <mergeCell ref="A30:A32"/>
    <mergeCell ref="B30:B32"/>
    <mergeCell ref="I2:J2"/>
    <mergeCell ref="A7:A8"/>
    <mergeCell ref="B7:B8"/>
    <mergeCell ref="A9:A11"/>
    <mergeCell ref="B9:B11"/>
  </mergeCells>
  <pageMargins left="0.70833333333333304" right="0.70833333333333304" top="0.94513888888888897" bottom="0.94513888888888897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1"/>
  <sheetViews>
    <sheetView topLeftCell="A25" zoomScaleNormal="100" workbookViewId="0">
      <selection activeCell="N16" sqref="N16"/>
    </sheetView>
  </sheetViews>
  <sheetFormatPr defaultColWidth="8.7109375" defaultRowHeight="15" x14ac:dyDescent="0.25"/>
  <cols>
    <col min="1" max="1" width="6.7109375" customWidth="1"/>
    <col min="2" max="2" width="44.7109375" customWidth="1"/>
    <col min="3" max="3" width="18.42578125" style="18" customWidth="1"/>
    <col min="4" max="5" width="9.140625" style="18" customWidth="1"/>
    <col min="6" max="6" width="14" customWidth="1"/>
    <col min="7" max="7" width="15.42578125" customWidth="1"/>
    <col min="9" max="9" width="17.7109375" customWidth="1"/>
    <col min="10" max="10" width="22" customWidth="1"/>
  </cols>
  <sheetData>
    <row r="2" spans="1:10" x14ac:dyDescent="0.25">
      <c r="I2" s="266" t="s">
        <v>0</v>
      </c>
      <c r="J2" s="266"/>
    </row>
    <row r="4" spans="1:10" x14ac:dyDescent="0.25">
      <c r="A4" s="267" t="s">
        <v>21</v>
      </c>
      <c r="B4" s="267"/>
      <c r="C4" s="267"/>
      <c r="F4" s="19"/>
    </row>
    <row r="6" spans="1:10" ht="39.950000000000003" customHeight="1" x14ac:dyDescent="0.25">
      <c r="A6" s="5" t="s">
        <v>22</v>
      </c>
      <c r="B6" s="5" t="s">
        <v>23</v>
      </c>
      <c r="C6" s="5" t="s">
        <v>24</v>
      </c>
      <c r="D6" s="5" t="s">
        <v>25</v>
      </c>
      <c r="E6" s="5" t="s">
        <v>5</v>
      </c>
      <c r="F6" s="20" t="s">
        <v>26</v>
      </c>
      <c r="G6" s="20" t="s">
        <v>27</v>
      </c>
      <c r="H6" s="20" t="s">
        <v>28</v>
      </c>
      <c r="I6" s="20" t="s">
        <v>29</v>
      </c>
      <c r="J6" s="20" t="s">
        <v>10</v>
      </c>
    </row>
    <row r="7" spans="1:10" ht="23.1" customHeight="1" x14ac:dyDescent="0.25">
      <c r="A7" s="270" t="s">
        <v>30</v>
      </c>
      <c r="B7" s="271" t="s">
        <v>31</v>
      </c>
      <c r="C7" s="23" t="s">
        <v>32</v>
      </c>
      <c r="D7" s="21" t="s">
        <v>33</v>
      </c>
      <c r="E7" s="24">
        <v>10</v>
      </c>
      <c r="F7" s="25"/>
      <c r="G7" s="26"/>
      <c r="H7" s="27"/>
      <c r="I7" s="28"/>
      <c r="J7" s="29"/>
    </row>
    <row r="8" spans="1:10" ht="23.1" customHeight="1" x14ac:dyDescent="0.25">
      <c r="A8" s="270"/>
      <c r="B8" s="271"/>
      <c r="C8" s="23">
        <v>2.5</v>
      </c>
      <c r="D8" s="21" t="s">
        <v>33</v>
      </c>
      <c r="E8" s="24">
        <v>25</v>
      </c>
      <c r="F8" s="25"/>
      <c r="G8" s="26"/>
      <c r="H8" s="27"/>
      <c r="I8" s="28"/>
      <c r="J8" s="29"/>
    </row>
    <row r="9" spans="1:10" ht="23.1" customHeight="1" x14ac:dyDescent="0.25">
      <c r="A9" s="270"/>
      <c r="B9" s="271"/>
      <c r="C9" s="23" t="s">
        <v>34</v>
      </c>
      <c r="D9" s="21" t="s">
        <v>33</v>
      </c>
      <c r="E9" s="24">
        <v>75</v>
      </c>
      <c r="F9" s="25"/>
      <c r="G9" s="26"/>
      <c r="H9" s="27"/>
      <c r="I9" s="28"/>
      <c r="J9" s="29"/>
    </row>
    <row r="10" spans="1:10" ht="23.1" customHeight="1" x14ac:dyDescent="0.25">
      <c r="A10" s="270"/>
      <c r="B10" s="271"/>
      <c r="C10" s="23" t="s">
        <v>35</v>
      </c>
      <c r="D10" s="21" t="s">
        <v>33</v>
      </c>
      <c r="E10" s="24">
        <v>30</v>
      </c>
      <c r="F10" s="25"/>
      <c r="G10" s="26"/>
      <c r="H10" s="27"/>
      <c r="I10" s="28"/>
      <c r="J10" s="29"/>
    </row>
    <row r="11" spans="1:10" ht="23.1" customHeight="1" x14ac:dyDescent="0.25">
      <c r="A11" s="270"/>
      <c r="B11" s="271"/>
      <c r="C11" s="23" t="s">
        <v>36</v>
      </c>
      <c r="D11" s="21" t="s">
        <v>33</v>
      </c>
      <c r="E11" s="24">
        <v>60</v>
      </c>
      <c r="F11" s="25"/>
      <c r="G11" s="26"/>
      <c r="H11" s="27"/>
      <c r="I11" s="28"/>
      <c r="J11" s="29"/>
    </row>
    <row r="12" spans="1:10" ht="27" customHeight="1" x14ac:dyDescent="0.25">
      <c r="A12" s="270">
        <v>2</v>
      </c>
      <c r="B12" s="271" t="s">
        <v>37</v>
      </c>
      <c r="C12" s="23" t="s">
        <v>38</v>
      </c>
      <c r="D12" s="21" t="s">
        <v>33</v>
      </c>
      <c r="E12" s="24">
        <v>160</v>
      </c>
      <c r="F12" s="25"/>
      <c r="G12" s="26"/>
      <c r="H12" s="27"/>
      <c r="I12" s="28"/>
      <c r="J12" s="29"/>
    </row>
    <row r="13" spans="1:10" ht="27" customHeight="1" x14ac:dyDescent="0.25">
      <c r="A13" s="270"/>
      <c r="B13" s="271"/>
      <c r="C13" s="23" t="s">
        <v>39</v>
      </c>
      <c r="D13" s="21" t="s">
        <v>33</v>
      </c>
      <c r="E13" s="24">
        <v>310</v>
      </c>
      <c r="F13" s="25"/>
      <c r="G13" s="26"/>
      <c r="H13" s="27"/>
      <c r="I13" s="28"/>
      <c r="J13" s="29"/>
    </row>
    <row r="14" spans="1:10" ht="27" customHeight="1" x14ac:dyDescent="0.25">
      <c r="A14" s="270"/>
      <c r="B14" s="271"/>
      <c r="C14" s="23" t="s">
        <v>40</v>
      </c>
      <c r="D14" s="21" t="s">
        <v>33</v>
      </c>
      <c r="E14" s="24">
        <v>455</v>
      </c>
      <c r="F14" s="25"/>
      <c r="G14" s="26"/>
      <c r="H14" s="27"/>
      <c r="I14" s="28"/>
      <c r="J14" s="29"/>
    </row>
    <row r="15" spans="1:10" ht="27" customHeight="1" x14ac:dyDescent="0.25">
      <c r="A15" s="270"/>
      <c r="B15" s="271"/>
      <c r="C15" s="23" t="s">
        <v>41</v>
      </c>
      <c r="D15" s="21" t="s">
        <v>33</v>
      </c>
      <c r="E15" s="24">
        <v>455</v>
      </c>
      <c r="F15" s="25"/>
      <c r="G15" s="26"/>
      <c r="H15" s="27"/>
      <c r="I15" s="28"/>
      <c r="J15" s="29"/>
    </row>
    <row r="16" spans="1:10" ht="27" customHeight="1" x14ac:dyDescent="0.25">
      <c r="A16" s="270"/>
      <c r="B16" s="271"/>
      <c r="C16" s="23" t="s">
        <v>42</v>
      </c>
      <c r="D16" s="21" t="s">
        <v>33</v>
      </c>
      <c r="E16" s="24">
        <v>310</v>
      </c>
      <c r="F16" s="25"/>
      <c r="G16" s="26"/>
      <c r="H16" s="27"/>
      <c r="I16" s="28"/>
      <c r="J16" s="29"/>
    </row>
    <row r="17" spans="1:10" ht="27" customHeight="1" x14ac:dyDescent="0.25">
      <c r="A17" s="270"/>
      <c r="B17" s="271"/>
      <c r="C17" s="23" t="s">
        <v>43</v>
      </c>
      <c r="D17" s="21" t="s">
        <v>33</v>
      </c>
      <c r="E17" s="24">
        <v>300</v>
      </c>
      <c r="F17" s="25"/>
      <c r="G17" s="26"/>
      <c r="H17" s="27"/>
      <c r="I17" s="28"/>
      <c r="J17" s="29"/>
    </row>
    <row r="18" spans="1:10" ht="27" customHeight="1" x14ac:dyDescent="0.25">
      <c r="A18" s="270"/>
      <c r="B18" s="271"/>
      <c r="C18" s="23" t="s">
        <v>44</v>
      </c>
      <c r="D18" s="21" t="s">
        <v>33</v>
      </c>
      <c r="E18" s="24">
        <v>210</v>
      </c>
      <c r="F18" s="25"/>
      <c r="G18" s="26"/>
      <c r="H18" s="27"/>
      <c r="I18" s="28"/>
      <c r="J18" s="29"/>
    </row>
    <row r="19" spans="1:10" ht="27" customHeight="1" x14ac:dyDescent="0.25">
      <c r="A19" s="270"/>
      <c r="B19" s="271"/>
      <c r="C19" s="23" t="s">
        <v>45</v>
      </c>
      <c r="D19" s="21" t="s">
        <v>33</v>
      </c>
      <c r="E19" s="24">
        <v>190</v>
      </c>
      <c r="F19" s="25"/>
      <c r="G19" s="26"/>
      <c r="H19" s="27"/>
      <c r="I19" s="28"/>
      <c r="J19" s="29"/>
    </row>
    <row r="20" spans="1:10" ht="27" customHeight="1" x14ac:dyDescent="0.25">
      <c r="A20" s="270"/>
      <c r="B20" s="271"/>
      <c r="C20" s="23" t="s">
        <v>46</v>
      </c>
      <c r="D20" s="21" t="s">
        <v>33</v>
      </c>
      <c r="E20" s="24">
        <v>100</v>
      </c>
      <c r="F20" s="25"/>
      <c r="G20" s="26"/>
      <c r="H20" s="27"/>
      <c r="I20" s="28"/>
      <c r="J20" s="29"/>
    </row>
    <row r="21" spans="1:10" ht="27" customHeight="1" x14ac:dyDescent="0.25">
      <c r="A21" s="270"/>
      <c r="B21" s="271"/>
      <c r="C21" s="23" t="s">
        <v>47</v>
      </c>
      <c r="D21" s="21" t="s">
        <v>33</v>
      </c>
      <c r="E21" s="24">
        <v>90</v>
      </c>
      <c r="F21" s="25"/>
      <c r="G21" s="26"/>
      <c r="H21" s="27"/>
      <c r="I21" s="28"/>
      <c r="J21" s="29"/>
    </row>
    <row r="22" spans="1:10" ht="27" customHeight="1" x14ac:dyDescent="0.25">
      <c r="A22" s="270"/>
      <c r="B22" s="271"/>
      <c r="C22" s="23" t="s">
        <v>48</v>
      </c>
      <c r="D22" s="21" t="s">
        <v>33</v>
      </c>
      <c r="E22" s="24">
        <v>30</v>
      </c>
      <c r="F22" s="25"/>
      <c r="G22" s="26"/>
      <c r="H22" s="27"/>
      <c r="I22" s="28"/>
      <c r="J22" s="29"/>
    </row>
    <row r="23" spans="1:10" ht="27" customHeight="1" x14ac:dyDescent="0.25">
      <c r="A23" s="270"/>
      <c r="B23" s="271"/>
      <c r="C23" s="23" t="s">
        <v>49</v>
      </c>
      <c r="D23" s="21" t="s">
        <v>33</v>
      </c>
      <c r="E23" s="24">
        <v>15</v>
      </c>
      <c r="F23" s="25"/>
      <c r="G23" s="26"/>
      <c r="H23" s="27"/>
      <c r="I23" s="28"/>
      <c r="J23" s="29"/>
    </row>
    <row r="24" spans="1:10" ht="39.950000000000003" customHeight="1" x14ac:dyDescent="0.25">
      <c r="A24" s="270" t="s">
        <v>50</v>
      </c>
      <c r="B24" s="272" t="s">
        <v>51</v>
      </c>
      <c r="C24" s="31" t="s">
        <v>52</v>
      </c>
      <c r="D24" s="21" t="s">
        <v>33</v>
      </c>
      <c r="E24" s="24">
        <v>250</v>
      </c>
      <c r="F24" s="25"/>
      <c r="G24" s="26"/>
      <c r="H24" s="27"/>
      <c r="I24" s="28"/>
      <c r="J24" s="29"/>
    </row>
    <row r="25" spans="1:10" ht="39.950000000000003" customHeight="1" x14ac:dyDescent="0.25">
      <c r="A25" s="270"/>
      <c r="B25" s="272"/>
      <c r="C25" s="31" t="s">
        <v>53</v>
      </c>
      <c r="D25" s="21" t="s">
        <v>33</v>
      </c>
      <c r="E25" s="24">
        <v>1400</v>
      </c>
      <c r="F25" s="25"/>
      <c r="G25" s="26"/>
      <c r="H25" s="27"/>
      <c r="I25" s="28"/>
      <c r="J25" s="29"/>
    </row>
    <row r="26" spans="1:10" ht="30" customHeight="1" x14ac:dyDescent="0.25">
      <c r="A26" s="270" t="s">
        <v>54</v>
      </c>
      <c r="B26" s="272" t="s">
        <v>55</v>
      </c>
      <c r="C26" s="31" t="s">
        <v>56</v>
      </c>
      <c r="D26" s="21" t="s">
        <v>33</v>
      </c>
      <c r="E26" s="24">
        <v>900</v>
      </c>
      <c r="F26" s="25"/>
      <c r="G26" s="26"/>
      <c r="H26" s="27"/>
      <c r="I26" s="28"/>
      <c r="J26" s="29"/>
    </row>
    <row r="27" spans="1:10" ht="30" customHeight="1" x14ac:dyDescent="0.25">
      <c r="A27" s="270"/>
      <c r="B27" s="272"/>
      <c r="C27" s="31" t="s">
        <v>57</v>
      </c>
      <c r="D27" s="21" t="s">
        <v>33</v>
      </c>
      <c r="E27" s="24">
        <v>520</v>
      </c>
      <c r="F27" s="25"/>
      <c r="G27" s="26"/>
      <c r="H27" s="27"/>
      <c r="I27" s="28"/>
      <c r="J27" s="29"/>
    </row>
    <row r="28" spans="1:10" ht="30" customHeight="1" x14ac:dyDescent="0.25">
      <c r="A28" s="270"/>
      <c r="B28" s="272"/>
      <c r="C28" s="31" t="s">
        <v>58</v>
      </c>
      <c r="D28" s="21" t="s">
        <v>33</v>
      </c>
      <c r="E28" s="24">
        <v>200</v>
      </c>
      <c r="F28" s="25"/>
      <c r="G28" s="26"/>
      <c r="H28" s="27"/>
      <c r="I28" s="28"/>
      <c r="J28" s="29"/>
    </row>
    <row r="29" spans="1:10" ht="17.100000000000001" customHeight="1" x14ac:dyDescent="0.25">
      <c r="A29" s="270" t="s">
        <v>59</v>
      </c>
      <c r="B29" s="273" t="s">
        <v>60</v>
      </c>
      <c r="C29" s="23" t="s">
        <v>61</v>
      </c>
      <c r="D29" s="21" t="s">
        <v>33</v>
      </c>
      <c r="E29" s="24">
        <v>50</v>
      </c>
      <c r="F29" s="25"/>
      <c r="G29" s="26"/>
      <c r="H29" s="27"/>
      <c r="I29" s="28"/>
      <c r="J29" s="29"/>
    </row>
    <row r="30" spans="1:10" ht="17.100000000000001" customHeight="1" x14ac:dyDescent="0.25">
      <c r="A30" s="270"/>
      <c r="B30" s="273"/>
      <c r="C30" s="23" t="s">
        <v>62</v>
      </c>
      <c r="D30" s="21" t="s">
        <v>33</v>
      </c>
      <c r="E30" s="24">
        <v>160</v>
      </c>
      <c r="F30" s="25"/>
      <c r="G30" s="26"/>
      <c r="H30" s="27"/>
      <c r="I30" s="28"/>
      <c r="J30" s="29"/>
    </row>
    <row r="31" spans="1:10" ht="17.100000000000001" customHeight="1" x14ac:dyDescent="0.25">
      <c r="A31" s="270"/>
      <c r="B31" s="273"/>
      <c r="C31" s="23" t="s">
        <v>63</v>
      </c>
      <c r="D31" s="21" t="s">
        <v>33</v>
      </c>
      <c r="E31" s="24">
        <v>210</v>
      </c>
      <c r="F31" s="25"/>
      <c r="G31" s="26"/>
      <c r="H31" s="27"/>
      <c r="I31" s="28"/>
      <c r="J31" s="29"/>
    </row>
    <row r="32" spans="1:10" ht="17.100000000000001" customHeight="1" x14ac:dyDescent="0.25">
      <c r="A32" s="270"/>
      <c r="B32" s="273"/>
      <c r="C32" s="23" t="s">
        <v>64</v>
      </c>
      <c r="D32" s="21" t="s">
        <v>33</v>
      </c>
      <c r="E32" s="24">
        <v>160</v>
      </c>
      <c r="F32" s="25"/>
      <c r="G32" s="26"/>
      <c r="H32" s="27"/>
      <c r="I32" s="28"/>
      <c r="J32" s="29"/>
    </row>
    <row r="33" spans="1:10" ht="17.100000000000001" customHeight="1" x14ac:dyDescent="0.25">
      <c r="A33" s="270"/>
      <c r="B33" s="273"/>
      <c r="C33" s="23" t="s">
        <v>65</v>
      </c>
      <c r="D33" s="21" t="s">
        <v>33</v>
      </c>
      <c r="E33" s="24">
        <v>120</v>
      </c>
      <c r="F33" s="25"/>
      <c r="G33" s="26"/>
      <c r="H33" s="27"/>
      <c r="I33" s="28"/>
      <c r="J33" s="29"/>
    </row>
    <row r="34" spans="1:10" ht="17.100000000000001" customHeight="1" x14ac:dyDescent="0.25">
      <c r="A34" s="270"/>
      <c r="B34" s="273"/>
      <c r="C34" s="23" t="s">
        <v>66</v>
      </c>
      <c r="D34" s="21" t="s">
        <v>33</v>
      </c>
      <c r="E34" s="24">
        <v>100</v>
      </c>
      <c r="F34" s="25"/>
      <c r="G34" s="26"/>
      <c r="H34" s="27"/>
      <c r="I34" s="28"/>
      <c r="J34" s="29"/>
    </row>
    <row r="35" spans="1:10" ht="17.100000000000001" customHeight="1" x14ac:dyDescent="0.25">
      <c r="A35" s="270"/>
      <c r="B35" s="273"/>
      <c r="C35" s="23" t="s">
        <v>67</v>
      </c>
      <c r="D35" s="21" t="s">
        <v>33</v>
      </c>
      <c r="E35" s="24">
        <v>60</v>
      </c>
      <c r="F35" s="25"/>
      <c r="G35" s="26"/>
      <c r="H35" s="27"/>
      <c r="I35" s="28"/>
      <c r="J35" s="29"/>
    </row>
    <row r="36" spans="1:10" ht="17.100000000000001" customHeight="1" x14ac:dyDescent="0.25">
      <c r="A36" s="270"/>
      <c r="B36" s="273"/>
      <c r="C36" s="23" t="s">
        <v>68</v>
      </c>
      <c r="D36" s="21" t="s">
        <v>33</v>
      </c>
      <c r="E36" s="24">
        <v>50</v>
      </c>
      <c r="F36" s="25"/>
      <c r="G36" s="26"/>
      <c r="H36" s="27"/>
      <c r="I36" s="28"/>
      <c r="J36" s="29"/>
    </row>
    <row r="37" spans="1:10" ht="17.100000000000001" customHeight="1" x14ac:dyDescent="0.25">
      <c r="A37" s="270"/>
      <c r="B37" s="273"/>
      <c r="C37" s="23" t="s">
        <v>69</v>
      </c>
      <c r="D37" s="21" t="s">
        <v>33</v>
      </c>
      <c r="E37" s="24">
        <v>20</v>
      </c>
      <c r="F37" s="25"/>
      <c r="G37" s="26"/>
      <c r="H37" s="27"/>
      <c r="I37" s="28"/>
      <c r="J37" s="29"/>
    </row>
    <row r="38" spans="1:10" ht="17.100000000000001" customHeight="1" x14ac:dyDescent="0.25">
      <c r="A38" s="270"/>
      <c r="B38" s="273"/>
      <c r="C38" s="23" t="s">
        <v>70</v>
      </c>
      <c r="D38" s="21" t="s">
        <v>33</v>
      </c>
      <c r="E38" s="24">
        <v>10</v>
      </c>
      <c r="F38" s="25"/>
      <c r="G38" s="26"/>
      <c r="H38" s="27"/>
      <c r="I38" s="28"/>
      <c r="J38" s="29"/>
    </row>
    <row r="39" spans="1:10" ht="17.100000000000001" customHeight="1" x14ac:dyDescent="0.25">
      <c r="A39" s="270"/>
      <c r="B39" s="273"/>
      <c r="C39" s="23" t="s">
        <v>71</v>
      </c>
      <c r="D39" s="21" t="s">
        <v>33</v>
      </c>
      <c r="E39" s="24">
        <v>10</v>
      </c>
      <c r="F39" s="25"/>
      <c r="G39" s="26"/>
      <c r="H39" s="27"/>
      <c r="I39" s="28"/>
      <c r="J39" s="29"/>
    </row>
    <row r="40" spans="1:10" ht="24.95" customHeight="1" x14ac:dyDescent="0.25">
      <c r="A40" s="274" t="s">
        <v>15</v>
      </c>
      <c r="B40" s="274"/>
      <c r="C40" s="32" t="s">
        <v>72</v>
      </c>
      <c r="D40" s="32" t="s">
        <v>72</v>
      </c>
      <c r="E40" s="32" t="s">
        <v>72</v>
      </c>
      <c r="F40" s="32" t="s">
        <v>72</v>
      </c>
      <c r="G40" s="33"/>
      <c r="H40" s="32" t="s">
        <v>72</v>
      </c>
      <c r="I40" s="33"/>
      <c r="J40" s="32" t="s">
        <v>72</v>
      </c>
    </row>
    <row r="42" spans="1:10" x14ac:dyDescent="0.25">
      <c r="B42" s="34" t="s">
        <v>73</v>
      </c>
      <c r="C42" s="35"/>
      <c r="D42" s="35"/>
      <c r="E42" s="35"/>
      <c r="F42" s="3"/>
      <c r="G42" s="3"/>
      <c r="H42" s="3"/>
    </row>
    <row r="43" spans="1:10" ht="24.95" customHeight="1" x14ac:dyDescent="0.25">
      <c r="B43" s="275" t="s">
        <v>74</v>
      </c>
      <c r="C43" s="275"/>
      <c r="D43" s="275"/>
      <c r="E43" s="275"/>
      <c r="F43" s="275"/>
      <c r="G43" s="275"/>
      <c r="H43" s="275"/>
      <c r="I43" s="275"/>
      <c r="J43" s="275"/>
    </row>
    <row r="44" spans="1:10" ht="24.95" customHeight="1" x14ac:dyDescent="0.25">
      <c r="B44" s="275" t="s">
        <v>75</v>
      </c>
      <c r="C44" s="275"/>
      <c r="D44" s="275"/>
      <c r="E44" s="275"/>
      <c r="F44" s="275"/>
      <c r="G44" s="275"/>
      <c r="H44" s="275"/>
      <c r="I44" s="275"/>
      <c r="J44" s="275"/>
    </row>
    <row r="50" spans="2:9" x14ac:dyDescent="0.25">
      <c r="B50" s="16" t="s">
        <v>17</v>
      </c>
      <c r="C50" s="35"/>
      <c r="D50" s="35"/>
      <c r="E50" s="35"/>
      <c r="F50" s="3"/>
      <c r="G50" s="269" t="s">
        <v>18</v>
      </c>
      <c r="H50" s="269"/>
      <c r="I50" s="269"/>
    </row>
    <row r="51" spans="2:9" x14ac:dyDescent="0.25">
      <c r="B51" s="17" t="s">
        <v>19</v>
      </c>
      <c r="C51" s="35"/>
      <c r="D51" s="35"/>
      <c r="E51" s="35"/>
      <c r="F51" s="3"/>
      <c r="G51" s="269" t="s">
        <v>20</v>
      </c>
      <c r="H51" s="269"/>
      <c r="I51" s="269"/>
    </row>
  </sheetData>
  <mergeCells count="17">
    <mergeCell ref="A40:B40"/>
    <mergeCell ref="B43:J43"/>
    <mergeCell ref="B44:J44"/>
    <mergeCell ref="G50:I50"/>
    <mergeCell ref="G51:I51"/>
    <mergeCell ref="A24:A25"/>
    <mergeCell ref="B24:B25"/>
    <mergeCell ref="A26:A28"/>
    <mergeCell ref="B26:B28"/>
    <mergeCell ref="A29:A39"/>
    <mergeCell ref="B29:B39"/>
    <mergeCell ref="I2:J2"/>
    <mergeCell ref="A4:C4"/>
    <mergeCell ref="A7:A11"/>
    <mergeCell ref="B7:B11"/>
    <mergeCell ref="A12:A23"/>
    <mergeCell ref="B12:B23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72"/>
  <sheetViews>
    <sheetView topLeftCell="A57" zoomScaleNormal="100" workbookViewId="0">
      <selection activeCell="F63" sqref="F63"/>
    </sheetView>
  </sheetViews>
  <sheetFormatPr defaultColWidth="8.7109375" defaultRowHeight="15" x14ac:dyDescent="0.25"/>
  <cols>
    <col min="2" max="2" width="46.42578125" customWidth="1"/>
    <col min="6" max="6" width="13.85546875" customWidth="1"/>
    <col min="7" max="7" width="13.5703125" customWidth="1"/>
    <col min="9" max="9" width="17.85546875" customWidth="1"/>
    <col min="10" max="10" width="22.42578125" customWidth="1"/>
  </cols>
  <sheetData>
    <row r="2" spans="1:10" x14ac:dyDescent="0.25">
      <c r="I2" s="266" t="s">
        <v>0</v>
      </c>
      <c r="J2" s="266"/>
    </row>
    <row r="4" spans="1:10" x14ac:dyDescent="0.25">
      <c r="B4" s="36" t="s">
        <v>76</v>
      </c>
      <c r="E4" s="19"/>
      <c r="F4" s="19"/>
    </row>
    <row r="6" spans="1:10" ht="39.950000000000003" customHeight="1" x14ac:dyDescent="0.25">
      <c r="A6" s="5" t="s">
        <v>2</v>
      </c>
      <c r="B6" s="5" t="s">
        <v>77</v>
      </c>
      <c r="C6" s="5" t="s">
        <v>78</v>
      </c>
      <c r="D6" s="5" t="s">
        <v>25</v>
      </c>
      <c r="E6" s="5" t="s">
        <v>5</v>
      </c>
      <c r="F6" s="20" t="s">
        <v>79</v>
      </c>
      <c r="G6" s="5" t="s">
        <v>27</v>
      </c>
      <c r="H6" s="5" t="s">
        <v>80</v>
      </c>
      <c r="I6" s="37" t="s">
        <v>29</v>
      </c>
      <c r="J6" s="5" t="s">
        <v>10</v>
      </c>
    </row>
    <row r="7" spans="1:10" ht="15" customHeight="1" x14ac:dyDescent="0.25">
      <c r="A7" s="270">
        <v>1</v>
      </c>
      <c r="B7" s="272" t="s">
        <v>81</v>
      </c>
      <c r="C7" s="38">
        <v>3</v>
      </c>
      <c r="D7" s="21" t="s">
        <v>12</v>
      </c>
      <c r="E7" s="21">
        <v>5</v>
      </c>
      <c r="F7" s="39"/>
      <c r="G7" s="40"/>
      <c r="H7" s="41"/>
      <c r="I7" s="42"/>
      <c r="J7" s="43"/>
    </row>
    <row r="8" spans="1:10" x14ac:dyDescent="0.25">
      <c r="A8" s="270"/>
      <c r="B8" s="272"/>
      <c r="C8" s="38">
        <v>3.5</v>
      </c>
      <c r="D8" s="21" t="s">
        <v>12</v>
      </c>
      <c r="E8" s="21">
        <v>3</v>
      </c>
      <c r="F8" s="39"/>
      <c r="G8" s="40"/>
      <c r="H8" s="41"/>
      <c r="I8" s="42"/>
      <c r="J8" s="43"/>
    </row>
    <row r="9" spans="1:10" x14ac:dyDescent="0.25">
      <c r="A9" s="270"/>
      <c r="B9" s="272"/>
      <c r="C9" s="38">
        <v>4</v>
      </c>
      <c r="D9" s="21" t="s">
        <v>12</v>
      </c>
      <c r="E9" s="21">
        <v>3</v>
      </c>
      <c r="F9" s="39"/>
      <c r="G9" s="40"/>
      <c r="H9" s="41"/>
      <c r="I9" s="42"/>
      <c r="J9" s="43"/>
    </row>
    <row r="10" spans="1:10" x14ac:dyDescent="0.25">
      <c r="A10" s="270"/>
      <c r="B10" s="272"/>
      <c r="C10" s="38">
        <v>4.5</v>
      </c>
      <c r="D10" s="21" t="s">
        <v>12</v>
      </c>
      <c r="E10" s="21">
        <v>3</v>
      </c>
      <c r="F10" s="39"/>
      <c r="G10" s="40"/>
      <c r="H10" s="41"/>
      <c r="I10" s="42"/>
      <c r="J10" s="43"/>
    </row>
    <row r="11" spans="1:10" x14ac:dyDescent="0.25">
      <c r="A11" s="270"/>
      <c r="B11" s="272"/>
      <c r="C11" s="38">
        <v>5</v>
      </c>
      <c r="D11" s="21" t="s">
        <v>12</v>
      </c>
      <c r="E11" s="21">
        <v>3</v>
      </c>
      <c r="F11" s="39"/>
      <c r="G11" s="40"/>
      <c r="H11" s="41"/>
      <c r="I11" s="42"/>
      <c r="J11" s="43"/>
    </row>
    <row r="12" spans="1:10" x14ac:dyDescent="0.25">
      <c r="A12" s="270"/>
      <c r="B12" s="272"/>
      <c r="C12" s="38">
        <v>5.5</v>
      </c>
      <c r="D12" s="21" t="s">
        <v>12</v>
      </c>
      <c r="E12" s="21">
        <v>3</v>
      </c>
      <c r="F12" s="39"/>
      <c r="G12" s="40"/>
      <c r="H12" s="41"/>
      <c r="I12" s="42"/>
      <c r="J12" s="43"/>
    </row>
    <row r="13" spans="1:10" x14ac:dyDescent="0.25">
      <c r="A13" s="270"/>
      <c r="B13" s="272"/>
      <c r="C13" s="38">
        <v>6</v>
      </c>
      <c r="D13" s="21" t="s">
        <v>12</v>
      </c>
      <c r="E13" s="21">
        <v>5</v>
      </c>
      <c r="F13" s="39"/>
      <c r="G13" s="40"/>
      <c r="H13" s="41"/>
      <c r="I13" s="42"/>
      <c r="J13" s="43"/>
    </row>
    <row r="14" spans="1:10" x14ac:dyDescent="0.25">
      <c r="A14" s="270"/>
      <c r="B14" s="272"/>
      <c r="C14" s="38">
        <v>6.5</v>
      </c>
      <c r="D14" s="21" t="s">
        <v>12</v>
      </c>
      <c r="E14" s="21">
        <v>6</v>
      </c>
      <c r="F14" s="39"/>
      <c r="G14" s="40"/>
      <c r="H14" s="41"/>
      <c r="I14" s="42"/>
      <c r="J14" s="43"/>
    </row>
    <row r="15" spans="1:10" x14ac:dyDescent="0.25">
      <c r="A15" s="270"/>
      <c r="B15" s="272"/>
      <c r="C15" s="38">
        <v>7</v>
      </c>
      <c r="D15" s="21" t="s">
        <v>12</v>
      </c>
      <c r="E15" s="21">
        <v>3</v>
      </c>
      <c r="F15" s="39"/>
      <c r="G15" s="40"/>
      <c r="H15" s="41"/>
      <c r="I15" s="42"/>
      <c r="J15" s="43"/>
    </row>
    <row r="16" spans="1:10" ht="15" customHeight="1" x14ac:dyDescent="0.25">
      <c r="A16" s="270">
        <v>2</v>
      </c>
      <c r="B16" s="272" t="s">
        <v>82</v>
      </c>
      <c r="C16" s="38">
        <v>4</v>
      </c>
      <c r="D16" s="21" t="s">
        <v>12</v>
      </c>
      <c r="E16" s="21">
        <v>5</v>
      </c>
      <c r="F16" s="39"/>
      <c r="G16" s="40"/>
      <c r="H16" s="41"/>
      <c r="I16" s="42"/>
      <c r="J16" s="43"/>
    </row>
    <row r="17" spans="1:10" x14ac:dyDescent="0.25">
      <c r="A17" s="270"/>
      <c r="B17" s="272"/>
      <c r="C17" s="38">
        <v>5</v>
      </c>
      <c r="D17" s="21" t="s">
        <v>12</v>
      </c>
      <c r="E17" s="21">
        <v>5</v>
      </c>
      <c r="F17" s="39"/>
      <c r="G17" s="40"/>
      <c r="H17" s="41"/>
      <c r="I17" s="42"/>
      <c r="J17" s="43"/>
    </row>
    <row r="18" spans="1:10" x14ac:dyDescent="0.25">
      <c r="A18" s="270"/>
      <c r="B18" s="272"/>
      <c r="C18" s="38">
        <v>5.5</v>
      </c>
      <c r="D18" s="21" t="s">
        <v>12</v>
      </c>
      <c r="E18" s="21">
        <v>5</v>
      </c>
      <c r="F18" s="39"/>
      <c r="G18" s="40"/>
      <c r="H18" s="41"/>
      <c r="I18" s="42"/>
      <c r="J18" s="43"/>
    </row>
    <row r="19" spans="1:10" x14ac:dyDescent="0.25">
      <c r="A19" s="270"/>
      <c r="B19" s="272"/>
      <c r="C19" s="38">
        <v>6</v>
      </c>
      <c r="D19" s="21" t="s">
        <v>12</v>
      </c>
      <c r="E19" s="21">
        <v>5</v>
      </c>
      <c r="F19" s="39"/>
      <c r="G19" s="40"/>
      <c r="H19" s="41"/>
      <c r="I19" s="42"/>
      <c r="J19" s="43"/>
    </row>
    <row r="20" spans="1:10" x14ac:dyDescent="0.25">
      <c r="A20" s="270"/>
      <c r="B20" s="272"/>
      <c r="C20" s="38">
        <v>6.5</v>
      </c>
      <c r="D20" s="21" t="s">
        <v>12</v>
      </c>
      <c r="E20" s="21">
        <v>100</v>
      </c>
      <c r="F20" s="39"/>
      <c r="G20" s="40"/>
      <c r="H20" s="41"/>
      <c r="I20" s="42"/>
      <c r="J20" s="43"/>
    </row>
    <row r="21" spans="1:10" x14ac:dyDescent="0.25">
      <c r="A21" s="270"/>
      <c r="B21" s="272"/>
      <c r="C21" s="38">
        <v>7</v>
      </c>
      <c r="D21" s="21" t="s">
        <v>12</v>
      </c>
      <c r="E21" s="21">
        <v>150</v>
      </c>
      <c r="F21" s="39"/>
      <c r="G21" s="40"/>
      <c r="H21" s="41"/>
      <c r="I21" s="42"/>
      <c r="J21" s="43"/>
    </row>
    <row r="22" spans="1:10" x14ac:dyDescent="0.25">
      <c r="A22" s="270"/>
      <c r="B22" s="272"/>
      <c r="C22" s="38">
        <v>7.5</v>
      </c>
      <c r="D22" s="21" t="s">
        <v>12</v>
      </c>
      <c r="E22" s="21">
        <v>270</v>
      </c>
      <c r="F22" s="39"/>
      <c r="G22" s="40"/>
      <c r="H22" s="41"/>
      <c r="I22" s="42"/>
      <c r="J22" s="43"/>
    </row>
    <row r="23" spans="1:10" x14ac:dyDescent="0.25">
      <c r="A23" s="270"/>
      <c r="B23" s="272"/>
      <c r="C23" s="38">
        <v>8</v>
      </c>
      <c r="D23" s="21" t="s">
        <v>12</v>
      </c>
      <c r="E23" s="21">
        <v>150</v>
      </c>
      <c r="F23" s="39"/>
      <c r="G23" s="40"/>
      <c r="H23" s="41"/>
      <c r="I23" s="42"/>
      <c r="J23" s="43"/>
    </row>
    <row r="24" spans="1:10" x14ac:dyDescent="0.25">
      <c r="A24" s="270"/>
      <c r="B24" s="272"/>
      <c r="C24" s="38">
        <v>8.5</v>
      </c>
      <c r="D24" s="21" t="s">
        <v>12</v>
      </c>
      <c r="E24" s="21">
        <v>110</v>
      </c>
      <c r="F24" s="39"/>
      <c r="G24" s="40"/>
      <c r="H24" s="41"/>
      <c r="I24" s="42"/>
      <c r="J24" s="43"/>
    </row>
    <row r="25" spans="1:10" x14ac:dyDescent="0.25">
      <c r="A25" s="270"/>
      <c r="B25" s="272"/>
      <c r="C25" s="38">
        <v>9</v>
      </c>
      <c r="D25" s="21" t="s">
        <v>12</v>
      </c>
      <c r="E25" s="21">
        <v>80</v>
      </c>
      <c r="F25" s="39"/>
      <c r="G25" s="40"/>
      <c r="H25" s="41"/>
      <c r="I25" s="42"/>
      <c r="J25" s="43"/>
    </row>
    <row r="26" spans="1:10" ht="15" customHeight="1" x14ac:dyDescent="0.25">
      <c r="A26" s="276">
        <v>3</v>
      </c>
      <c r="B26" s="277" t="s">
        <v>83</v>
      </c>
      <c r="C26" s="45" t="s">
        <v>84</v>
      </c>
      <c r="D26" s="44" t="s">
        <v>12</v>
      </c>
      <c r="E26" s="44">
        <v>2</v>
      </c>
      <c r="F26" s="46"/>
      <c r="G26" s="47"/>
      <c r="H26" s="48"/>
      <c r="I26" s="42"/>
      <c r="J26" s="49"/>
    </row>
    <row r="27" spans="1:10" x14ac:dyDescent="0.25">
      <c r="A27" s="276"/>
      <c r="B27" s="277"/>
      <c r="C27" s="50" t="s">
        <v>85</v>
      </c>
      <c r="D27" s="51" t="s">
        <v>12</v>
      </c>
      <c r="E27" s="51">
        <v>2</v>
      </c>
      <c r="F27" s="46"/>
      <c r="G27" s="47"/>
      <c r="H27" s="48"/>
      <c r="I27" s="42"/>
      <c r="J27" s="49"/>
    </row>
    <row r="28" spans="1:10" ht="27" customHeight="1" x14ac:dyDescent="0.25">
      <c r="A28" s="270">
        <v>4</v>
      </c>
      <c r="B28" s="272" t="s">
        <v>86</v>
      </c>
      <c r="C28" s="52">
        <v>3</v>
      </c>
      <c r="D28" s="21" t="s">
        <v>12</v>
      </c>
      <c r="E28" s="21">
        <v>20</v>
      </c>
      <c r="F28" s="39"/>
      <c r="G28" s="40"/>
      <c r="H28" s="41"/>
      <c r="I28" s="42"/>
      <c r="J28" s="43"/>
    </row>
    <row r="29" spans="1:10" ht="27" customHeight="1" x14ac:dyDescent="0.25">
      <c r="A29" s="270"/>
      <c r="B29" s="272"/>
      <c r="C29" s="52">
        <v>4</v>
      </c>
      <c r="D29" s="21" t="s">
        <v>12</v>
      </c>
      <c r="E29" s="21">
        <v>1600</v>
      </c>
      <c r="F29" s="39"/>
      <c r="G29" s="40"/>
      <c r="H29" s="41"/>
      <c r="I29" s="42"/>
      <c r="J29" s="43"/>
    </row>
    <row r="30" spans="1:10" ht="27" customHeight="1" x14ac:dyDescent="0.25">
      <c r="A30" s="270"/>
      <c r="B30" s="272"/>
      <c r="C30" s="52">
        <v>5</v>
      </c>
      <c r="D30" s="21" t="s">
        <v>12</v>
      </c>
      <c r="E30" s="21">
        <v>350</v>
      </c>
      <c r="F30" s="39"/>
      <c r="G30" s="40"/>
      <c r="H30" s="41"/>
      <c r="I30" s="42"/>
      <c r="J30" s="43"/>
    </row>
    <row r="31" spans="1:10" ht="15" customHeight="1" x14ac:dyDescent="0.25">
      <c r="A31" s="270">
        <v>5</v>
      </c>
      <c r="B31" s="272" t="s">
        <v>87</v>
      </c>
      <c r="C31" s="270" t="s">
        <v>72</v>
      </c>
      <c r="D31" s="270" t="s">
        <v>12</v>
      </c>
      <c r="E31" s="270">
        <v>12</v>
      </c>
      <c r="F31" s="285"/>
      <c r="G31" s="279"/>
      <c r="H31" s="278"/>
      <c r="I31" s="279"/>
      <c r="J31" s="54"/>
    </row>
    <row r="32" spans="1:10" x14ac:dyDescent="0.25">
      <c r="A32" s="270"/>
      <c r="B32" s="272"/>
      <c r="C32" s="270"/>
      <c r="D32" s="270"/>
      <c r="E32" s="270"/>
      <c r="F32" s="285"/>
      <c r="G32" s="279"/>
      <c r="H32" s="278"/>
      <c r="I32" s="279"/>
      <c r="J32" s="55"/>
    </row>
    <row r="33" spans="1:10" x14ac:dyDescent="0.25">
      <c r="A33" s="270"/>
      <c r="B33" s="272"/>
      <c r="C33" s="270"/>
      <c r="D33" s="270"/>
      <c r="E33" s="270"/>
      <c r="F33" s="285"/>
      <c r="G33" s="279"/>
      <c r="H33" s="278"/>
      <c r="I33" s="279"/>
      <c r="J33" s="55"/>
    </row>
    <row r="34" spans="1:10" x14ac:dyDescent="0.25">
      <c r="A34" s="270"/>
      <c r="B34" s="272"/>
      <c r="C34" s="270"/>
      <c r="D34" s="270"/>
      <c r="E34" s="270"/>
      <c r="F34" s="285"/>
      <c r="G34" s="279"/>
      <c r="H34" s="278"/>
      <c r="I34" s="279"/>
      <c r="J34" s="55"/>
    </row>
    <row r="35" spans="1:10" ht="15" customHeight="1" x14ac:dyDescent="0.25">
      <c r="A35" s="270">
        <v>6</v>
      </c>
      <c r="B35" s="272" t="s">
        <v>88</v>
      </c>
      <c r="C35" s="280" t="s">
        <v>72</v>
      </c>
      <c r="D35" s="280" t="s">
        <v>12</v>
      </c>
      <c r="E35" s="280">
        <v>10</v>
      </c>
      <c r="F35" s="281"/>
      <c r="G35" s="282"/>
      <c r="H35" s="283"/>
      <c r="I35" s="284"/>
      <c r="J35" s="55"/>
    </row>
    <row r="36" spans="1:10" x14ac:dyDescent="0.25">
      <c r="A36" s="270"/>
      <c r="B36" s="272"/>
      <c r="C36" s="280"/>
      <c r="D36" s="280"/>
      <c r="E36" s="280"/>
      <c r="F36" s="281"/>
      <c r="G36" s="282"/>
      <c r="H36" s="283"/>
      <c r="I36" s="284"/>
      <c r="J36" s="55"/>
    </row>
    <row r="37" spans="1:10" x14ac:dyDescent="0.25">
      <c r="A37" s="270"/>
      <c r="B37" s="272"/>
      <c r="C37" s="280"/>
      <c r="D37" s="280"/>
      <c r="E37" s="280"/>
      <c r="F37" s="281"/>
      <c r="G37" s="282"/>
      <c r="H37" s="283"/>
      <c r="I37" s="284"/>
      <c r="J37" s="55"/>
    </row>
    <row r="38" spans="1:10" x14ac:dyDescent="0.25">
      <c r="A38" s="270"/>
      <c r="B38" s="272"/>
      <c r="C38" s="280"/>
      <c r="D38" s="280"/>
      <c r="E38" s="280"/>
      <c r="F38" s="281"/>
      <c r="G38" s="282"/>
      <c r="H38" s="283"/>
      <c r="I38" s="284"/>
      <c r="J38" s="55"/>
    </row>
    <row r="39" spans="1:10" x14ac:dyDescent="0.25">
      <c r="A39" s="270"/>
      <c r="B39" s="272"/>
      <c r="C39" s="280"/>
      <c r="D39" s="280"/>
      <c r="E39" s="280"/>
      <c r="F39" s="281"/>
      <c r="G39" s="282"/>
      <c r="H39" s="283"/>
      <c r="I39" s="284"/>
      <c r="J39" s="55"/>
    </row>
    <row r="40" spans="1:10" x14ac:dyDescent="0.25">
      <c r="A40" s="270"/>
      <c r="B40" s="272"/>
      <c r="C40" s="280"/>
      <c r="D40" s="280"/>
      <c r="E40" s="280"/>
      <c r="F40" s="281"/>
      <c r="G40" s="282"/>
      <c r="H40" s="283"/>
      <c r="I40" s="284"/>
      <c r="J40" s="55"/>
    </row>
    <row r="41" spans="1:10" ht="15" customHeight="1" x14ac:dyDescent="0.25">
      <c r="A41" s="270">
        <v>7</v>
      </c>
      <c r="B41" s="272" t="s">
        <v>89</v>
      </c>
      <c r="C41" s="270" t="s">
        <v>72</v>
      </c>
      <c r="D41" s="270" t="s">
        <v>12</v>
      </c>
      <c r="E41" s="270">
        <v>10</v>
      </c>
      <c r="F41" s="285"/>
      <c r="G41" s="279"/>
      <c r="H41" s="278"/>
      <c r="I41" s="286"/>
      <c r="J41" s="54"/>
    </row>
    <row r="42" spans="1:10" x14ac:dyDescent="0.25">
      <c r="A42" s="270"/>
      <c r="B42" s="272"/>
      <c r="C42" s="270"/>
      <c r="D42" s="270"/>
      <c r="E42" s="270"/>
      <c r="F42" s="285"/>
      <c r="G42" s="279"/>
      <c r="H42" s="278"/>
      <c r="I42" s="286"/>
      <c r="J42" s="54"/>
    </row>
    <row r="43" spans="1:10" x14ac:dyDescent="0.25">
      <c r="A43" s="270"/>
      <c r="B43" s="272"/>
      <c r="C43" s="270"/>
      <c r="D43" s="270"/>
      <c r="E43" s="270"/>
      <c r="F43" s="285"/>
      <c r="G43" s="279"/>
      <c r="H43" s="278"/>
      <c r="I43" s="286"/>
      <c r="J43" s="54"/>
    </row>
    <row r="44" spans="1:10" x14ac:dyDescent="0.25">
      <c r="A44" s="270"/>
      <c r="B44" s="272"/>
      <c r="C44" s="270"/>
      <c r="D44" s="270"/>
      <c r="E44" s="270"/>
      <c r="F44" s="285"/>
      <c r="G44" s="279"/>
      <c r="H44" s="278"/>
      <c r="I44" s="286"/>
      <c r="J44" s="54"/>
    </row>
    <row r="45" spans="1:10" ht="15" customHeight="1" x14ac:dyDescent="0.25">
      <c r="A45" s="270">
        <v>8</v>
      </c>
      <c r="B45" s="272" t="s">
        <v>90</v>
      </c>
      <c r="C45" s="270" t="s">
        <v>72</v>
      </c>
      <c r="D45" s="270" t="s">
        <v>12</v>
      </c>
      <c r="E45" s="270">
        <v>15</v>
      </c>
      <c r="F45" s="285"/>
      <c r="G45" s="279"/>
      <c r="H45" s="278"/>
      <c r="I45" s="286"/>
      <c r="J45" s="54"/>
    </row>
    <row r="46" spans="1:10" x14ac:dyDescent="0.25">
      <c r="A46" s="270"/>
      <c r="B46" s="272"/>
      <c r="C46" s="270"/>
      <c r="D46" s="270"/>
      <c r="E46" s="270"/>
      <c r="F46" s="285"/>
      <c r="G46" s="279"/>
      <c r="H46" s="278"/>
      <c r="I46" s="286"/>
      <c r="J46" s="54"/>
    </row>
    <row r="47" spans="1:10" x14ac:dyDescent="0.25">
      <c r="A47" s="270"/>
      <c r="B47" s="272"/>
      <c r="C47" s="270"/>
      <c r="D47" s="270"/>
      <c r="E47" s="270"/>
      <c r="F47" s="285"/>
      <c r="G47" s="279"/>
      <c r="H47" s="278"/>
      <c r="I47" s="286"/>
      <c r="J47" s="54"/>
    </row>
    <row r="48" spans="1:10" x14ac:dyDescent="0.25">
      <c r="A48" s="270"/>
      <c r="B48" s="272"/>
      <c r="C48" s="270"/>
      <c r="D48" s="270"/>
      <c r="E48" s="270"/>
      <c r="F48" s="285"/>
      <c r="G48" s="279"/>
      <c r="H48" s="278"/>
      <c r="I48" s="286"/>
      <c r="J48" s="54"/>
    </row>
    <row r="49" spans="1:10" ht="25.5" x14ac:dyDescent="0.25">
      <c r="A49" s="21">
        <v>9</v>
      </c>
      <c r="B49" s="30" t="s">
        <v>91</v>
      </c>
      <c r="C49" s="53" t="s">
        <v>72</v>
      </c>
      <c r="D49" s="21" t="s">
        <v>12</v>
      </c>
      <c r="E49" s="21">
        <v>70</v>
      </c>
      <c r="F49" s="39"/>
      <c r="G49" s="40"/>
      <c r="H49" s="41"/>
      <c r="I49" s="56"/>
      <c r="J49" s="54"/>
    </row>
    <row r="50" spans="1:10" ht="51" x14ac:dyDescent="0.25">
      <c r="A50" s="31">
        <v>10</v>
      </c>
      <c r="B50" s="22" t="s">
        <v>92</v>
      </c>
      <c r="C50" s="53" t="s">
        <v>72</v>
      </c>
      <c r="D50" s="21" t="s">
        <v>12</v>
      </c>
      <c r="E50" s="21">
        <v>2200</v>
      </c>
      <c r="F50" s="39"/>
      <c r="G50" s="40"/>
      <c r="H50" s="41"/>
      <c r="I50" s="56"/>
      <c r="J50" s="54"/>
    </row>
    <row r="51" spans="1:10" ht="76.5" x14ac:dyDescent="0.25">
      <c r="A51" s="44">
        <v>11</v>
      </c>
      <c r="B51" s="57" t="s">
        <v>93</v>
      </c>
      <c r="C51" s="53" t="s">
        <v>72</v>
      </c>
      <c r="D51" s="44" t="s">
        <v>12</v>
      </c>
      <c r="E51" s="44">
        <v>50</v>
      </c>
      <c r="F51" s="46"/>
      <c r="G51" s="47"/>
      <c r="H51" s="48"/>
      <c r="I51" s="58"/>
      <c r="J51" s="49"/>
    </row>
    <row r="52" spans="1:10" ht="25.5" x14ac:dyDescent="0.25">
      <c r="A52" s="31">
        <v>12</v>
      </c>
      <c r="B52" s="22" t="s">
        <v>94</v>
      </c>
      <c r="C52" s="53" t="s">
        <v>72</v>
      </c>
      <c r="D52" s="21" t="s">
        <v>12</v>
      </c>
      <c r="E52" s="21">
        <v>20</v>
      </c>
      <c r="F52" s="39"/>
      <c r="G52" s="40"/>
      <c r="H52" s="41"/>
      <c r="I52" s="56"/>
      <c r="J52" s="54"/>
    </row>
    <row r="53" spans="1:10" ht="25.5" x14ac:dyDescent="0.25">
      <c r="A53" s="21">
        <v>13</v>
      </c>
      <c r="B53" s="30" t="s">
        <v>95</v>
      </c>
      <c r="C53" s="53" t="s">
        <v>72</v>
      </c>
      <c r="D53" s="21" t="s">
        <v>12</v>
      </c>
      <c r="E53" s="21">
        <v>300</v>
      </c>
      <c r="F53" s="39"/>
      <c r="G53" s="40"/>
      <c r="H53" s="41"/>
      <c r="I53" s="56"/>
      <c r="J53" s="54"/>
    </row>
    <row r="54" spans="1:10" x14ac:dyDescent="0.25">
      <c r="A54" s="21">
        <v>14</v>
      </c>
      <c r="B54" s="30" t="s">
        <v>96</v>
      </c>
      <c r="C54" s="53" t="s">
        <v>72</v>
      </c>
      <c r="D54" s="21" t="s">
        <v>12</v>
      </c>
      <c r="E54" s="21">
        <v>150</v>
      </c>
      <c r="F54" s="39"/>
      <c r="G54" s="40"/>
      <c r="H54" s="41"/>
      <c r="I54" s="56"/>
      <c r="J54" s="54"/>
    </row>
    <row r="55" spans="1:10" ht="76.5" x14ac:dyDescent="0.25">
      <c r="A55" s="21">
        <v>15</v>
      </c>
      <c r="B55" s="30" t="s">
        <v>97</v>
      </c>
      <c r="C55" s="53" t="s">
        <v>72</v>
      </c>
      <c r="D55" s="21" t="s">
        <v>12</v>
      </c>
      <c r="E55" s="21">
        <v>10</v>
      </c>
      <c r="F55" s="39"/>
      <c r="G55" s="40"/>
      <c r="H55" s="41"/>
      <c r="I55" s="56"/>
      <c r="J55" s="54"/>
    </row>
    <row r="56" spans="1:10" ht="38.25" x14ac:dyDescent="0.25">
      <c r="A56" s="31">
        <v>16</v>
      </c>
      <c r="B56" s="22" t="s">
        <v>98</v>
      </c>
      <c r="C56" s="53" t="s">
        <v>72</v>
      </c>
      <c r="D56" s="21" t="s">
        <v>12</v>
      </c>
      <c r="E56" s="21">
        <v>20</v>
      </c>
      <c r="F56" s="39"/>
      <c r="G56" s="40"/>
      <c r="H56" s="41"/>
      <c r="I56" s="56"/>
      <c r="J56" s="54"/>
    </row>
    <row r="57" spans="1:10" ht="51" x14ac:dyDescent="0.25">
      <c r="A57" s="31">
        <v>17</v>
      </c>
      <c r="B57" s="22" t="s">
        <v>99</v>
      </c>
      <c r="C57" s="53" t="s">
        <v>72</v>
      </c>
      <c r="D57" s="21" t="s">
        <v>12</v>
      </c>
      <c r="E57" s="21">
        <v>25</v>
      </c>
      <c r="F57" s="39"/>
      <c r="G57" s="40"/>
      <c r="H57" s="41"/>
      <c r="I57" s="56"/>
      <c r="J57" s="54"/>
    </row>
    <row r="58" spans="1:10" ht="51" x14ac:dyDescent="0.25">
      <c r="A58" s="31">
        <v>18</v>
      </c>
      <c r="B58" s="22" t="s">
        <v>100</v>
      </c>
      <c r="C58" s="53" t="s">
        <v>72</v>
      </c>
      <c r="D58" s="21" t="s">
        <v>12</v>
      </c>
      <c r="E58" s="21">
        <v>10</v>
      </c>
      <c r="F58" s="39"/>
      <c r="G58" s="40"/>
      <c r="H58" s="41"/>
      <c r="I58" s="56"/>
      <c r="J58" s="54"/>
    </row>
    <row r="59" spans="1:10" ht="38.25" x14ac:dyDescent="0.25">
      <c r="A59" s="31">
        <v>19</v>
      </c>
      <c r="B59" s="22" t="s">
        <v>101</v>
      </c>
      <c r="C59" s="53" t="s">
        <v>72</v>
      </c>
      <c r="D59" s="21" t="s">
        <v>12</v>
      </c>
      <c r="E59" s="21">
        <v>5</v>
      </c>
      <c r="F59" s="39"/>
      <c r="G59" s="40"/>
      <c r="H59" s="41"/>
      <c r="I59" s="56"/>
      <c r="J59" s="54"/>
    </row>
    <row r="60" spans="1:10" ht="30" customHeight="1" x14ac:dyDescent="0.25">
      <c r="A60" s="59">
        <v>20</v>
      </c>
      <c r="B60" s="60" t="s">
        <v>102</v>
      </c>
      <c r="C60" s="53" t="s">
        <v>72</v>
      </c>
      <c r="D60" s="59" t="s">
        <v>12</v>
      </c>
      <c r="E60" s="59">
        <v>200</v>
      </c>
      <c r="F60" s="46"/>
      <c r="G60" s="46"/>
      <c r="H60" s="61"/>
      <c r="I60" s="62"/>
      <c r="J60" s="63"/>
    </row>
    <row r="61" spans="1:10" ht="38.25" x14ac:dyDescent="0.25">
      <c r="A61" s="21">
        <v>21</v>
      </c>
      <c r="B61" s="30" t="s">
        <v>103</v>
      </c>
      <c r="C61" s="53" t="s">
        <v>72</v>
      </c>
      <c r="D61" s="21" t="s">
        <v>12</v>
      </c>
      <c r="E61" s="21">
        <v>150</v>
      </c>
      <c r="F61" s="39"/>
      <c r="G61" s="40"/>
      <c r="H61" s="41"/>
      <c r="I61" s="56"/>
      <c r="J61" s="54"/>
    </row>
    <row r="62" spans="1:10" ht="24" customHeight="1" x14ac:dyDescent="0.25">
      <c r="A62" s="21">
        <v>22</v>
      </c>
      <c r="B62" s="30" t="s">
        <v>104</v>
      </c>
      <c r="C62" s="53" t="s">
        <v>72</v>
      </c>
      <c r="D62" s="21" t="s">
        <v>12</v>
      </c>
      <c r="E62" s="21">
        <v>130</v>
      </c>
      <c r="F62" s="39"/>
      <c r="G62" s="40"/>
      <c r="H62" s="41"/>
      <c r="I62" s="56"/>
      <c r="J62" s="54"/>
    </row>
    <row r="63" spans="1:10" ht="38.25" x14ac:dyDescent="0.25">
      <c r="A63" s="21">
        <v>23</v>
      </c>
      <c r="B63" s="22" t="s">
        <v>105</v>
      </c>
      <c r="C63" s="53" t="s">
        <v>72</v>
      </c>
      <c r="D63" s="21" t="s">
        <v>12</v>
      </c>
      <c r="E63" s="21">
        <v>200</v>
      </c>
      <c r="F63" s="39"/>
      <c r="G63" s="40"/>
      <c r="H63" s="41"/>
      <c r="I63" s="56"/>
      <c r="J63" s="54"/>
    </row>
    <row r="64" spans="1:10" x14ac:dyDescent="0.25">
      <c r="A64" s="21">
        <v>24</v>
      </c>
      <c r="B64" s="30" t="s">
        <v>106</v>
      </c>
      <c r="C64" s="53" t="s">
        <v>72</v>
      </c>
      <c r="D64" s="21" t="s">
        <v>12</v>
      </c>
      <c r="E64" s="21">
        <v>100</v>
      </c>
      <c r="F64" s="39"/>
      <c r="G64" s="40"/>
      <c r="H64" s="41"/>
      <c r="I64" s="56"/>
      <c r="J64" s="54"/>
    </row>
    <row r="65" spans="1:10" ht="24.95" customHeight="1" x14ac:dyDescent="0.25">
      <c r="A65" s="287" t="s">
        <v>15</v>
      </c>
      <c r="B65" s="287"/>
      <c r="C65" s="287"/>
      <c r="D65" s="287"/>
      <c r="E65" s="287"/>
      <c r="F65" s="287"/>
      <c r="G65" s="64"/>
      <c r="H65" s="65" t="s">
        <v>16</v>
      </c>
      <c r="I65" s="66"/>
      <c r="J65" s="65" t="s">
        <v>16</v>
      </c>
    </row>
    <row r="68" spans="1:10" ht="15" customHeight="1" x14ac:dyDescent="0.25">
      <c r="B68" s="288" t="s">
        <v>107</v>
      </c>
      <c r="C68" s="288"/>
      <c r="D68" s="288"/>
      <c r="E68" s="288"/>
      <c r="F68" s="288"/>
      <c r="G68" s="288"/>
      <c r="H68" s="288"/>
      <c r="I68" s="288"/>
    </row>
    <row r="69" spans="1:10" x14ac:dyDescent="0.25">
      <c r="B69" s="288"/>
      <c r="C69" s="288"/>
      <c r="D69" s="288"/>
      <c r="E69" s="288"/>
      <c r="F69" s="288"/>
      <c r="G69" s="288"/>
      <c r="H69" s="288"/>
      <c r="I69" s="288"/>
    </row>
    <row r="71" spans="1:10" x14ac:dyDescent="0.25">
      <c r="B71" s="16" t="s">
        <v>17</v>
      </c>
      <c r="C71" s="3"/>
      <c r="D71" s="3"/>
      <c r="E71" s="3"/>
      <c r="F71" s="3"/>
      <c r="G71" s="269" t="s">
        <v>18</v>
      </c>
      <c r="H71" s="269"/>
      <c r="I71" s="269"/>
    </row>
    <row r="72" spans="1:10" x14ac:dyDescent="0.25">
      <c r="B72" s="17" t="s">
        <v>19</v>
      </c>
      <c r="C72" s="3"/>
      <c r="D72" s="3"/>
      <c r="E72" s="3"/>
      <c r="F72" s="3"/>
      <c r="G72" s="269" t="s">
        <v>20</v>
      </c>
      <c r="H72" s="269"/>
      <c r="I72" s="269"/>
    </row>
  </sheetData>
  <mergeCells count="49">
    <mergeCell ref="A65:F65"/>
    <mergeCell ref="B68:I69"/>
    <mergeCell ref="G71:I71"/>
    <mergeCell ref="G72:I72"/>
    <mergeCell ref="F41:F44"/>
    <mergeCell ref="G41:G44"/>
    <mergeCell ref="H41:H44"/>
    <mergeCell ref="I41:I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41:A44"/>
    <mergeCell ref="B41:B44"/>
    <mergeCell ref="C41:C44"/>
    <mergeCell ref="D41:D44"/>
    <mergeCell ref="E41:E44"/>
    <mergeCell ref="H31:H34"/>
    <mergeCell ref="I31:I34"/>
    <mergeCell ref="A35:A40"/>
    <mergeCell ref="B35:B40"/>
    <mergeCell ref="C35:C40"/>
    <mergeCell ref="D35:D40"/>
    <mergeCell ref="E35:E40"/>
    <mergeCell ref="F35:F40"/>
    <mergeCell ref="G35:G40"/>
    <mergeCell ref="H35:H40"/>
    <mergeCell ref="I35:I40"/>
    <mergeCell ref="C31:C34"/>
    <mergeCell ref="D31:D34"/>
    <mergeCell ref="E31:E34"/>
    <mergeCell ref="F31:F34"/>
    <mergeCell ref="G31:G34"/>
    <mergeCell ref="A26:A27"/>
    <mergeCell ref="B26:B27"/>
    <mergeCell ref="A28:A30"/>
    <mergeCell ref="B28:B30"/>
    <mergeCell ref="A31:A34"/>
    <mergeCell ref="B31:B34"/>
    <mergeCell ref="I2:J2"/>
    <mergeCell ref="A7:A15"/>
    <mergeCell ref="B7:B15"/>
    <mergeCell ref="A16:A25"/>
    <mergeCell ref="B16:B2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41"/>
  <sheetViews>
    <sheetView zoomScaleNormal="100" workbookViewId="0">
      <selection activeCell="I32" sqref="I32"/>
    </sheetView>
  </sheetViews>
  <sheetFormatPr defaultColWidth="8.7109375" defaultRowHeight="15" x14ac:dyDescent="0.25"/>
  <cols>
    <col min="1" max="1" width="6.140625" customWidth="1"/>
    <col min="2" max="2" width="43" customWidth="1"/>
    <col min="5" max="5" width="13.85546875" customWidth="1"/>
    <col min="6" max="6" width="15.85546875" customWidth="1"/>
    <col min="8" max="8" width="17" customWidth="1"/>
    <col min="9" max="9" width="21" customWidth="1"/>
  </cols>
  <sheetData>
    <row r="2" spans="1:9" x14ac:dyDescent="0.25">
      <c r="H2" s="266" t="s">
        <v>0</v>
      </c>
      <c r="I2" s="266"/>
    </row>
    <row r="4" spans="1:9" x14ac:dyDescent="0.25">
      <c r="B4" s="36" t="s">
        <v>108</v>
      </c>
      <c r="E4" s="19"/>
      <c r="F4" s="19"/>
    </row>
    <row r="6" spans="1:9" ht="39.950000000000003" customHeight="1" x14ac:dyDescent="0.25">
      <c r="A6" s="5" t="s">
        <v>2</v>
      </c>
      <c r="B6" s="5" t="s">
        <v>77</v>
      </c>
      <c r="C6" s="5" t="s">
        <v>25</v>
      </c>
      <c r="D6" s="5" t="s">
        <v>5</v>
      </c>
      <c r="E6" s="20" t="s">
        <v>79</v>
      </c>
      <c r="F6" s="5" t="s">
        <v>27</v>
      </c>
      <c r="G6" s="5" t="s">
        <v>80</v>
      </c>
      <c r="H6" s="5" t="s">
        <v>29</v>
      </c>
      <c r="I6" s="5" t="s">
        <v>10</v>
      </c>
    </row>
    <row r="7" spans="1:9" ht="76.5" x14ac:dyDescent="0.25">
      <c r="A7" s="21">
        <v>1</v>
      </c>
      <c r="B7" s="30" t="s">
        <v>109</v>
      </c>
      <c r="C7" s="21" t="s">
        <v>12</v>
      </c>
      <c r="D7" s="21">
        <v>80</v>
      </c>
      <c r="E7" s="39"/>
      <c r="F7" s="40"/>
      <c r="G7" s="41"/>
      <c r="H7" s="40"/>
      <c r="I7" s="54"/>
    </row>
    <row r="8" spans="1:9" ht="80.25" customHeight="1" x14ac:dyDescent="0.25">
      <c r="A8" s="21">
        <v>2</v>
      </c>
      <c r="B8" s="30" t="s">
        <v>110</v>
      </c>
      <c r="C8" s="21" t="s">
        <v>12</v>
      </c>
      <c r="D8" s="21">
        <v>3800</v>
      </c>
      <c r="E8" s="39"/>
      <c r="F8" s="40"/>
      <c r="G8" s="41"/>
      <c r="H8" s="40"/>
      <c r="I8" s="54"/>
    </row>
    <row r="9" spans="1:9" ht="70.5" customHeight="1" x14ac:dyDescent="0.25">
      <c r="A9" s="21">
        <v>3</v>
      </c>
      <c r="B9" s="30" t="s">
        <v>111</v>
      </c>
      <c r="C9" s="21" t="s">
        <v>12</v>
      </c>
      <c r="D9" s="21">
        <v>1800</v>
      </c>
      <c r="E9" s="39"/>
      <c r="F9" s="40"/>
      <c r="G9" s="41"/>
      <c r="H9" s="40"/>
      <c r="I9" s="54"/>
    </row>
    <row r="10" spans="1:9" ht="95.25" customHeight="1" x14ac:dyDescent="0.25">
      <c r="A10" s="21">
        <v>4</v>
      </c>
      <c r="B10" s="30" t="s">
        <v>112</v>
      </c>
      <c r="C10" s="21" t="s">
        <v>12</v>
      </c>
      <c r="D10" s="21">
        <v>3800</v>
      </c>
      <c r="E10" s="39"/>
      <c r="F10" s="40"/>
      <c r="G10" s="41"/>
      <c r="H10" s="40"/>
      <c r="I10" s="54"/>
    </row>
    <row r="11" spans="1:9" ht="20.100000000000001" customHeight="1" x14ac:dyDescent="0.25">
      <c r="A11" s="270">
        <v>5</v>
      </c>
      <c r="B11" s="272" t="s">
        <v>113</v>
      </c>
      <c r="C11" s="270" t="s">
        <v>12</v>
      </c>
      <c r="D11" s="270">
        <v>75</v>
      </c>
      <c r="E11" s="285"/>
      <c r="F11" s="279"/>
      <c r="G11" s="278"/>
      <c r="H11" s="279"/>
      <c r="I11" s="54"/>
    </row>
    <row r="12" spans="1:9" ht="20.100000000000001" customHeight="1" x14ac:dyDescent="0.25">
      <c r="A12" s="270"/>
      <c r="B12" s="272"/>
      <c r="C12" s="270"/>
      <c r="D12" s="270"/>
      <c r="E12" s="285"/>
      <c r="F12" s="279"/>
      <c r="G12" s="278"/>
      <c r="H12" s="279"/>
      <c r="I12" s="54"/>
    </row>
    <row r="13" spans="1:9" ht="20.100000000000001" customHeight="1" x14ac:dyDescent="0.25">
      <c r="A13" s="270"/>
      <c r="B13" s="272"/>
      <c r="C13" s="270"/>
      <c r="D13" s="270"/>
      <c r="E13" s="285"/>
      <c r="F13" s="279"/>
      <c r="G13" s="278"/>
      <c r="H13" s="279"/>
      <c r="I13" s="54"/>
    </row>
    <row r="14" spans="1:9" ht="20.100000000000001" customHeight="1" x14ac:dyDescent="0.25">
      <c r="A14" s="270"/>
      <c r="B14" s="272"/>
      <c r="C14" s="270"/>
      <c r="D14" s="270"/>
      <c r="E14" s="285"/>
      <c r="F14" s="279"/>
      <c r="G14" s="278"/>
      <c r="H14" s="279"/>
      <c r="I14" s="54"/>
    </row>
    <row r="15" spans="1:9" ht="20.100000000000001" customHeight="1" x14ac:dyDescent="0.25">
      <c r="A15" s="270"/>
      <c r="B15" s="272"/>
      <c r="C15" s="270"/>
      <c r="D15" s="270"/>
      <c r="E15" s="285"/>
      <c r="F15" s="279"/>
      <c r="G15" s="278"/>
      <c r="H15" s="279"/>
      <c r="I15" s="54"/>
    </row>
    <row r="16" spans="1:9" ht="27.95" customHeight="1" x14ac:dyDescent="0.25">
      <c r="A16" s="270">
        <v>6</v>
      </c>
      <c r="B16" s="272" t="s">
        <v>114</v>
      </c>
      <c r="C16" s="270" t="s">
        <v>12</v>
      </c>
      <c r="D16" s="270">
        <v>5</v>
      </c>
      <c r="E16" s="285"/>
      <c r="F16" s="279"/>
      <c r="G16" s="278"/>
      <c r="H16" s="279"/>
      <c r="I16" s="54"/>
    </row>
    <row r="17" spans="1:9" ht="27.95" customHeight="1" x14ac:dyDescent="0.25">
      <c r="A17" s="270"/>
      <c r="B17" s="272"/>
      <c r="C17" s="270"/>
      <c r="D17" s="270"/>
      <c r="E17" s="285"/>
      <c r="F17" s="279"/>
      <c r="G17" s="278"/>
      <c r="H17" s="279"/>
      <c r="I17" s="54"/>
    </row>
    <row r="18" spans="1:9" ht="27.95" customHeight="1" x14ac:dyDescent="0.25">
      <c r="A18" s="270"/>
      <c r="B18" s="272"/>
      <c r="C18" s="270"/>
      <c r="D18" s="270"/>
      <c r="E18" s="285"/>
      <c r="F18" s="279"/>
      <c r="G18" s="278"/>
      <c r="H18" s="279"/>
      <c r="I18" s="54"/>
    </row>
    <row r="19" spans="1:9" ht="27.95" customHeight="1" x14ac:dyDescent="0.25">
      <c r="A19" s="270"/>
      <c r="B19" s="272"/>
      <c r="C19" s="270"/>
      <c r="D19" s="270"/>
      <c r="E19" s="285"/>
      <c r="F19" s="279"/>
      <c r="G19" s="278"/>
      <c r="H19" s="279"/>
      <c r="I19" s="54"/>
    </row>
    <row r="20" spans="1:9" ht="20.100000000000001" customHeight="1" x14ac:dyDescent="0.25">
      <c r="A20" s="289">
        <v>7</v>
      </c>
      <c r="B20" s="290" t="s">
        <v>115</v>
      </c>
      <c r="C20" s="289" t="s">
        <v>12</v>
      </c>
      <c r="D20" s="289">
        <v>5</v>
      </c>
      <c r="E20" s="291"/>
      <c r="F20" s="292"/>
      <c r="G20" s="293"/>
      <c r="H20" s="292"/>
      <c r="I20" s="54"/>
    </row>
    <row r="21" spans="1:9" ht="20.100000000000001" customHeight="1" x14ac:dyDescent="0.25">
      <c r="A21" s="289"/>
      <c r="B21" s="290"/>
      <c r="C21" s="289"/>
      <c r="D21" s="289"/>
      <c r="E21" s="291"/>
      <c r="F21" s="292"/>
      <c r="G21" s="293"/>
      <c r="H21" s="292"/>
      <c r="I21" s="54"/>
    </row>
    <row r="22" spans="1:9" ht="20.100000000000001" customHeight="1" x14ac:dyDescent="0.25">
      <c r="A22" s="289"/>
      <c r="B22" s="290"/>
      <c r="C22" s="289"/>
      <c r="D22" s="289"/>
      <c r="E22" s="291"/>
      <c r="F22" s="292"/>
      <c r="G22" s="293"/>
      <c r="H22" s="292"/>
      <c r="I22" s="54"/>
    </row>
    <row r="23" spans="1:9" ht="74.25" customHeight="1" x14ac:dyDescent="0.25">
      <c r="A23" s="21">
        <v>8</v>
      </c>
      <c r="B23" s="30" t="s">
        <v>116</v>
      </c>
      <c r="C23" s="21" t="s">
        <v>12</v>
      </c>
      <c r="D23" s="21">
        <v>700</v>
      </c>
      <c r="E23" s="39"/>
      <c r="F23" s="40"/>
      <c r="G23" s="41"/>
      <c r="H23" s="40"/>
      <c r="I23" s="54"/>
    </row>
    <row r="24" spans="1:9" ht="60" customHeight="1" x14ac:dyDescent="0.25">
      <c r="A24" s="21">
        <v>9</v>
      </c>
      <c r="B24" s="30" t="s">
        <v>117</v>
      </c>
      <c r="C24" s="21" t="s">
        <v>12</v>
      </c>
      <c r="D24" s="21">
        <v>700</v>
      </c>
      <c r="E24" s="39"/>
      <c r="F24" s="40"/>
      <c r="G24" s="41"/>
      <c r="H24" s="40"/>
      <c r="I24" s="54"/>
    </row>
    <row r="25" spans="1:9" ht="76.5" x14ac:dyDescent="0.25">
      <c r="A25" s="21">
        <v>10</v>
      </c>
      <c r="B25" s="30" t="s">
        <v>118</v>
      </c>
      <c r="C25" s="21" t="s">
        <v>12</v>
      </c>
      <c r="D25" s="21">
        <v>30</v>
      </c>
      <c r="E25" s="39"/>
      <c r="F25" s="40"/>
      <c r="G25" s="41"/>
      <c r="H25" s="40"/>
      <c r="I25" s="54"/>
    </row>
    <row r="26" spans="1:9" ht="45" customHeight="1" x14ac:dyDescent="0.25">
      <c r="A26" s="21">
        <v>11</v>
      </c>
      <c r="B26" s="30" t="s">
        <v>119</v>
      </c>
      <c r="C26" s="21" t="s">
        <v>12</v>
      </c>
      <c r="D26" s="21">
        <v>600</v>
      </c>
      <c r="E26" s="39"/>
      <c r="F26" s="40"/>
      <c r="G26" s="41"/>
      <c r="H26" s="40"/>
      <c r="I26" s="54"/>
    </row>
    <row r="27" spans="1:9" ht="48.75" customHeight="1" x14ac:dyDescent="0.25">
      <c r="A27" s="21">
        <v>12</v>
      </c>
      <c r="B27" s="30" t="s">
        <v>120</v>
      </c>
      <c r="C27" s="21" t="s">
        <v>12</v>
      </c>
      <c r="D27" s="21">
        <v>20</v>
      </c>
      <c r="E27" s="39"/>
      <c r="F27" s="40"/>
      <c r="G27" s="41"/>
      <c r="H27" s="40"/>
      <c r="I27" s="54"/>
    </row>
    <row r="28" spans="1:9" ht="81" customHeight="1" x14ac:dyDescent="0.25">
      <c r="A28" s="31">
        <v>13</v>
      </c>
      <c r="B28" s="22" t="s">
        <v>121</v>
      </c>
      <c r="C28" s="21" t="s">
        <v>12</v>
      </c>
      <c r="D28" s="21">
        <v>200</v>
      </c>
      <c r="E28" s="39"/>
      <c r="F28" s="40"/>
      <c r="G28" s="41"/>
      <c r="H28" s="40"/>
      <c r="I28" s="54"/>
    </row>
    <row r="29" spans="1:9" ht="33" customHeight="1" x14ac:dyDescent="0.25">
      <c r="A29" s="31">
        <v>14</v>
      </c>
      <c r="B29" s="22" t="s">
        <v>122</v>
      </c>
      <c r="C29" s="21" t="s">
        <v>12</v>
      </c>
      <c r="D29" s="21">
        <v>15</v>
      </c>
      <c r="E29" s="39"/>
      <c r="F29" s="40"/>
      <c r="G29" s="41"/>
      <c r="H29" s="40"/>
      <c r="I29" s="54"/>
    </row>
    <row r="30" spans="1:9" ht="42.75" customHeight="1" x14ac:dyDescent="0.25">
      <c r="A30" s="21">
        <v>15</v>
      </c>
      <c r="B30" s="30" t="s">
        <v>123</v>
      </c>
      <c r="C30" s="21" t="s">
        <v>12</v>
      </c>
      <c r="D30" s="21">
        <v>520</v>
      </c>
      <c r="E30" s="39"/>
      <c r="F30" s="40"/>
      <c r="G30" s="41"/>
      <c r="H30" s="40"/>
      <c r="I30" s="54"/>
    </row>
    <row r="31" spans="1:9" ht="135.75" customHeight="1" x14ac:dyDescent="0.25">
      <c r="A31" s="21">
        <v>16</v>
      </c>
      <c r="B31" s="30" t="s">
        <v>124</v>
      </c>
      <c r="C31" s="21" t="s">
        <v>125</v>
      </c>
      <c r="D31" s="21">
        <v>2</v>
      </c>
      <c r="E31" s="39"/>
      <c r="F31" s="40"/>
      <c r="G31" s="41"/>
      <c r="H31" s="40"/>
      <c r="I31" s="54"/>
    </row>
    <row r="32" spans="1:9" ht="171" customHeight="1" x14ac:dyDescent="0.25">
      <c r="A32" s="21">
        <v>17</v>
      </c>
      <c r="B32" s="30" t="s">
        <v>126</v>
      </c>
      <c r="C32" s="21" t="s">
        <v>125</v>
      </c>
      <c r="D32" s="21">
        <v>3</v>
      </c>
      <c r="E32" s="39"/>
      <c r="F32" s="40"/>
      <c r="G32" s="41"/>
      <c r="H32" s="40"/>
      <c r="I32" s="54"/>
    </row>
    <row r="33" spans="1:9" ht="24.95" customHeight="1" x14ac:dyDescent="0.25">
      <c r="A33" s="287" t="s">
        <v>15</v>
      </c>
      <c r="B33" s="287"/>
      <c r="C33" s="287"/>
      <c r="D33" s="287"/>
      <c r="E33" s="287"/>
      <c r="F33" s="64"/>
      <c r="G33" s="67" t="s">
        <v>72</v>
      </c>
      <c r="H33" s="64"/>
      <c r="I33" s="65" t="s">
        <v>72</v>
      </c>
    </row>
    <row r="35" spans="1:9" ht="33" customHeight="1" x14ac:dyDescent="0.25">
      <c r="B35" s="288" t="s">
        <v>107</v>
      </c>
      <c r="C35" s="288"/>
      <c r="D35" s="288"/>
      <c r="E35" s="288"/>
      <c r="F35" s="288"/>
      <c r="G35" s="288"/>
      <c r="H35" s="288"/>
    </row>
    <row r="40" spans="1:9" x14ac:dyDescent="0.25">
      <c r="B40" s="16" t="s">
        <v>17</v>
      </c>
      <c r="C40" s="3"/>
      <c r="D40" s="3"/>
      <c r="E40" s="3"/>
      <c r="F40" s="3"/>
      <c r="G40" s="269" t="s">
        <v>18</v>
      </c>
      <c r="H40" s="269"/>
      <c r="I40" s="269"/>
    </row>
    <row r="41" spans="1:9" x14ac:dyDescent="0.25">
      <c r="B41" s="17" t="s">
        <v>19</v>
      </c>
      <c r="C41" s="3"/>
      <c r="D41" s="3"/>
      <c r="E41" s="3"/>
      <c r="F41" s="3"/>
      <c r="G41" s="269" t="s">
        <v>20</v>
      </c>
      <c r="H41" s="269"/>
      <c r="I41" s="269"/>
    </row>
  </sheetData>
  <mergeCells count="29">
    <mergeCell ref="A33:E33"/>
    <mergeCell ref="B35:H35"/>
    <mergeCell ref="G40:I40"/>
    <mergeCell ref="G41:I41"/>
    <mergeCell ref="F16:F19"/>
    <mergeCell ref="G16:G19"/>
    <mergeCell ref="H16:H19"/>
    <mergeCell ref="A20:A22"/>
    <mergeCell ref="B20:B22"/>
    <mergeCell ref="C20:C22"/>
    <mergeCell ref="D20:D22"/>
    <mergeCell ref="E20:E22"/>
    <mergeCell ref="F20:F22"/>
    <mergeCell ref="G20:G22"/>
    <mergeCell ref="H20:H22"/>
    <mergeCell ref="A16:A19"/>
    <mergeCell ref="B16:B19"/>
    <mergeCell ref="C16:C19"/>
    <mergeCell ref="D16:D19"/>
    <mergeCell ref="E16:E19"/>
    <mergeCell ref="H2:I2"/>
    <mergeCell ref="F11:F15"/>
    <mergeCell ref="G11:G15"/>
    <mergeCell ref="H11:H15"/>
    <mergeCell ref="A11:A15"/>
    <mergeCell ref="B11:B15"/>
    <mergeCell ref="C11:C15"/>
    <mergeCell ref="D11:D15"/>
    <mergeCell ref="E11:E1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69"/>
  <sheetViews>
    <sheetView topLeftCell="A56" zoomScaleNormal="100" workbookViewId="0">
      <selection activeCell="A63" sqref="A63"/>
    </sheetView>
  </sheetViews>
  <sheetFormatPr defaultColWidth="8.7109375" defaultRowHeight="15" x14ac:dyDescent="0.25"/>
  <cols>
    <col min="1" max="1" width="5.7109375" customWidth="1"/>
    <col min="2" max="2" width="56.5703125" style="68" customWidth="1"/>
    <col min="3" max="3" width="26.5703125" style="68" customWidth="1"/>
    <col min="4" max="4" width="9.140625" customWidth="1"/>
    <col min="6" max="6" width="15.140625" customWidth="1"/>
    <col min="7" max="7" width="14.28515625" customWidth="1"/>
    <col min="9" max="9" width="18" customWidth="1"/>
    <col min="10" max="10" width="19.7109375" customWidth="1"/>
  </cols>
  <sheetData>
    <row r="2" spans="1:10" x14ac:dyDescent="0.25">
      <c r="H2" s="266" t="s">
        <v>0</v>
      </c>
      <c r="I2" s="266"/>
    </row>
    <row r="4" spans="1:10" x14ac:dyDescent="0.25">
      <c r="B4" s="69" t="s">
        <v>127</v>
      </c>
      <c r="C4" s="70"/>
    </row>
    <row r="6" spans="1:10" ht="39.75" customHeight="1" x14ac:dyDescent="0.25">
      <c r="A6" s="71" t="s">
        <v>128</v>
      </c>
      <c r="B6" s="72" t="s">
        <v>23</v>
      </c>
      <c r="C6" s="72" t="s">
        <v>129</v>
      </c>
      <c r="D6" s="72" t="s">
        <v>25</v>
      </c>
      <c r="E6" s="72" t="s">
        <v>5</v>
      </c>
      <c r="F6" s="73" t="s">
        <v>26</v>
      </c>
      <c r="G6" s="74" t="s">
        <v>27</v>
      </c>
      <c r="H6" s="75" t="s">
        <v>28</v>
      </c>
      <c r="I6" s="76" t="s">
        <v>29</v>
      </c>
      <c r="J6" s="73" t="s">
        <v>10</v>
      </c>
    </row>
    <row r="7" spans="1:10" ht="30" customHeight="1" x14ac:dyDescent="0.25">
      <c r="A7" s="294" t="s">
        <v>30</v>
      </c>
      <c r="B7" s="295" t="s">
        <v>130</v>
      </c>
      <c r="C7" s="79" t="s">
        <v>131</v>
      </c>
      <c r="D7" s="80" t="s">
        <v>33</v>
      </c>
      <c r="E7" s="80">
        <v>100</v>
      </c>
      <c r="F7" s="81"/>
      <c r="G7" s="81"/>
      <c r="H7" s="82"/>
      <c r="I7" s="81"/>
      <c r="J7" s="83"/>
    </row>
    <row r="8" spans="1:10" ht="30" customHeight="1" x14ac:dyDescent="0.25">
      <c r="A8" s="294"/>
      <c r="B8" s="295"/>
      <c r="C8" s="84" t="s">
        <v>132</v>
      </c>
      <c r="D8" s="80" t="s">
        <v>33</v>
      </c>
      <c r="E8" s="80">
        <v>50</v>
      </c>
      <c r="F8" s="81"/>
      <c r="G8" s="81"/>
      <c r="H8" s="82"/>
      <c r="I8" s="81"/>
      <c r="J8" s="83"/>
    </row>
    <row r="9" spans="1:10" ht="30" customHeight="1" x14ac:dyDescent="0.25">
      <c r="A9" s="294"/>
      <c r="B9" s="295"/>
      <c r="C9" s="84" t="s">
        <v>133</v>
      </c>
      <c r="D9" s="80" t="s">
        <v>33</v>
      </c>
      <c r="E9" s="80">
        <v>50</v>
      </c>
      <c r="F9" s="81"/>
      <c r="G9" s="81"/>
      <c r="H9" s="82"/>
      <c r="I9" s="81"/>
      <c r="J9" s="83"/>
    </row>
    <row r="10" spans="1:10" ht="23.1" customHeight="1" x14ac:dyDescent="0.25">
      <c r="A10" s="294" t="s">
        <v>134</v>
      </c>
      <c r="B10" s="295" t="s">
        <v>135</v>
      </c>
      <c r="C10" s="79" t="s">
        <v>136</v>
      </c>
      <c r="D10" s="80" t="s">
        <v>33</v>
      </c>
      <c r="E10" s="80">
        <v>2800</v>
      </c>
      <c r="F10" s="81"/>
      <c r="G10" s="81"/>
      <c r="H10" s="82"/>
      <c r="I10" s="81"/>
      <c r="J10" s="83"/>
    </row>
    <row r="11" spans="1:10" ht="23.1" customHeight="1" x14ac:dyDescent="0.25">
      <c r="A11" s="294"/>
      <c r="B11" s="295"/>
      <c r="C11" s="79" t="s">
        <v>137</v>
      </c>
      <c r="D11" s="80" t="s">
        <v>33</v>
      </c>
      <c r="E11" s="80">
        <v>10</v>
      </c>
      <c r="F11" s="81"/>
      <c r="G11" s="81"/>
      <c r="H11" s="82"/>
      <c r="I11" s="81"/>
      <c r="J11" s="83"/>
    </row>
    <row r="12" spans="1:10" ht="23.1" customHeight="1" x14ac:dyDescent="0.25">
      <c r="A12" s="294"/>
      <c r="B12" s="295"/>
      <c r="C12" s="79" t="s">
        <v>138</v>
      </c>
      <c r="D12" s="80" t="s">
        <v>33</v>
      </c>
      <c r="E12" s="80">
        <v>25</v>
      </c>
      <c r="F12" s="81"/>
      <c r="G12" s="81"/>
      <c r="H12" s="82"/>
      <c r="I12" s="81"/>
      <c r="J12" s="83"/>
    </row>
    <row r="13" spans="1:10" ht="23.1" customHeight="1" x14ac:dyDescent="0.25">
      <c r="A13" s="294"/>
      <c r="B13" s="295"/>
      <c r="C13" s="79" t="s">
        <v>139</v>
      </c>
      <c r="D13" s="80" t="s">
        <v>33</v>
      </c>
      <c r="E13" s="80">
        <v>140</v>
      </c>
      <c r="F13" s="81"/>
      <c r="G13" s="81"/>
      <c r="H13" s="82"/>
      <c r="I13" s="81"/>
      <c r="J13" s="83"/>
    </row>
    <row r="14" spans="1:10" ht="23.1" customHeight="1" x14ac:dyDescent="0.25">
      <c r="A14" s="294"/>
      <c r="B14" s="295"/>
      <c r="C14" s="79" t="s">
        <v>140</v>
      </c>
      <c r="D14" s="80" t="s">
        <v>33</v>
      </c>
      <c r="E14" s="80">
        <v>60</v>
      </c>
      <c r="F14" s="81"/>
      <c r="G14" s="81"/>
      <c r="H14" s="82"/>
      <c r="I14" s="81"/>
      <c r="J14" s="83"/>
    </row>
    <row r="15" spans="1:10" ht="23.1" customHeight="1" x14ac:dyDescent="0.25">
      <c r="A15" s="294"/>
      <c r="B15" s="295"/>
      <c r="C15" s="79" t="s">
        <v>141</v>
      </c>
      <c r="D15" s="80" t="s">
        <v>33</v>
      </c>
      <c r="E15" s="80">
        <v>10</v>
      </c>
      <c r="F15" s="81"/>
      <c r="G15" s="81"/>
      <c r="H15" s="82"/>
      <c r="I15" s="81"/>
      <c r="J15" s="83"/>
    </row>
    <row r="16" spans="1:10" ht="23.1" customHeight="1" x14ac:dyDescent="0.25">
      <c r="A16" s="294"/>
      <c r="B16" s="295"/>
      <c r="C16" s="79" t="s">
        <v>142</v>
      </c>
      <c r="D16" s="80" t="s">
        <v>33</v>
      </c>
      <c r="E16" s="80">
        <v>40</v>
      </c>
      <c r="F16" s="81"/>
      <c r="G16" s="81"/>
      <c r="H16" s="82"/>
      <c r="I16" s="81"/>
      <c r="J16" s="83"/>
    </row>
    <row r="17" spans="1:10" ht="23.1" customHeight="1" x14ac:dyDescent="0.25">
      <c r="A17" s="77" t="s">
        <v>50</v>
      </c>
      <c r="B17" s="78" t="s">
        <v>143</v>
      </c>
      <c r="C17" s="79" t="s">
        <v>144</v>
      </c>
      <c r="D17" s="80" t="s">
        <v>33</v>
      </c>
      <c r="E17" s="80">
        <v>200</v>
      </c>
      <c r="F17" s="81"/>
      <c r="G17" s="81"/>
      <c r="H17" s="82"/>
      <c r="I17" s="81"/>
      <c r="J17" s="83"/>
    </row>
    <row r="18" spans="1:10" ht="23.1" customHeight="1" x14ac:dyDescent="0.25">
      <c r="A18" s="77" t="s">
        <v>54</v>
      </c>
      <c r="B18" s="78" t="s">
        <v>143</v>
      </c>
      <c r="C18" s="79" t="s">
        <v>145</v>
      </c>
      <c r="D18" s="80" t="s">
        <v>33</v>
      </c>
      <c r="E18" s="80">
        <v>50</v>
      </c>
      <c r="F18" s="81"/>
      <c r="G18" s="81"/>
      <c r="H18" s="82"/>
      <c r="I18" s="81"/>
      <c r="J18" s="83"/>
    </row>
    <row r="19" spans="1:10" ht="23.1" customHeight="1" x14ac:dyDescent="0.25">
      <c r="A19" s="294">
        <v>5</v>
      </c>
      <c r="B19" s="295" t="s">
        <v>146</v>
      </c>
      <c r="C19" s="79" t="s">
        <v>147</v>
      </c>
      <c r="D19" s="80" t="s">
        <v>33</v>
      </c>
      <c r="E19" s="80">
        <v>20</v>
      </c>
      <c r="F19" s="81"/>
      <c r="G19" s="81"/>
      <c r="H19" s="82"/>
      <c r="I19" s="81"/>
      <c r="J19" s="83"/>
    </row>
    <row r="20" spans="1:10" ht="23.1" customHeight="1" x14ac:dyDescent="0.25">
      <c r="A20" s="294"/>
      <c r="B20" s="295"/>
      <c r="C20" s="79" t="s">
        <v>148</v>
      </c>
      <c r="D20" s="80" t="s">
        <v>33</v>
      </c>
      <c r="E20" s="80">
        <v>10</v>
      </c>
      <c r="F20" s="81"/>
      <c r="G20" s="81"/>
      <c r="H20" s="82"/>
      <c r="I20" s="81"/>
      <c r="J20" s="83"/>
    </row>
    <row r="21" spans="1:10" ht="43.5" customHeight="1" x14ac:dyDescent="0.25">
      <c r="A21" s="77" t="s">
        <v>149</v>
      </c>
      <c r="B21" s="85" t="s">
        <v>150</v>
      </c>
      <c r="C21" s="79" t="s">
        <v>148</v>
      </c>
      <c r="D21" s="80" t="s">
        <v>33</v>
      </c>
      <c r="E21" s="80">
        <v>60</v>
      </c>
      <c r="F21" s="81"/>
      <c r="G21" s="81"/>
      <c r="H21" s="82"/>
      <c r="I21" s="81"/>
      <c r="J21" s="83"/>
    </row>
    <row r="22" spans="1:10" ht="47.1" customHeight="1" x14ac:dyDescent="0.25">
      <c r="A22" s="294" t="s">
        <v>151</v>
      </c>
      <c r="B22" s="295" t="s">
        <v>152</v>
      </c>
      <c r="C22" s="79" t="s">
        <v>153</v>
      </c>
      <c r="D22" s="80" t="s">
        <v>33</v>
      </c>
      <c r="E22" s="80">
        <v>5</v>
      </c>
      <c r="F22" s="81"/>
      <c r="G22" s="81"/>
      <c r="H22" s="82"/>
      <c r="I22" s="81"/>
      <c r="J22" s="83"/>
    </row>
    <row r="23" spans="1:10" ht="47.1" customHeight="1" x14ac:dyDescent="0.25">
      <c r="A23" s="294"/>
      <c r="B23" s="295"/>
      <c r="C23" s="79" t="s">
        <v>154</v>
      </c>
      <c r="D23" s="80" t="s">
        <v>33</v>
      </c>
      <c r="E23" s="80">
        <v>5</v>
      </c>
      <c r="F23" s="81"/>
      <c r="G23" s="81"/>
      <c r="H23" s="82"/>
      <c r="I23" s="81"/>
      <c r="J23" s="83"/>
    </row>
    <row r="24" spans="1:10" ht="164.25" customHeight="1" x14ac:dyDescent="0.25">
      <c r="A24" s="77" t="s">
        <v>155</v>
      </c>
      <c r="B24" s="78" t="s">
        <v>156</v>
      </c>
      <c r="C24" s="80" t="s">
        <v>72</v>
      </c>
      <c r="D24" s="80" t="s">
        <v>33</v>
      </c>
      <c r="E24" s="80">
        <v>100</v>
      </c>
      <c r="F24" s="81"/>
      <c r="G24" s="81"/>
      <c r="H24" s="82"/>
      <c r="I24" s="81"/>
      <c r="J24" s="83"/>
    </row>
    <row r="25" spans="1:10" ht="99.95" customHeight="1" x14ac:dyDescent="0.25">
      <c r="A25" s="294" t="s">
        <v>157</v>
      </c>
      <c r="B25" s="295" t="s">
        <v>158</v>
      </c>
      <c r="C25" s="86" t="s">
        <v>159</v>
      </c>
      <c r="D25" s="80" t="s">
        <v>33</v>
      </c>
      <c r="E25" s="80">
        <v>15</v>
      </c>
      <c r="F25" s="81"/>
      <c r="G25" s="81"/>
      <c r="H25" s="82"/>
      <c r="I25" s="81"/>
      <c r="J25" s="83"/>
    </row>
    <row r="26" spans="1:10" ht="99.95" customHeight="1" x14ac:dyDescent="0.25">
      <c r="A26" s="294"/>
      <c r="B26" s="295"/>
      <c r="C26" s="79" t="s">
        <v>160</v>
      </c>
      <c r="D26" s="80" t="s">
        <v>33</v>
      </c>
      <c r="E26" s="80">
        <v>5</v>
      </c>
      <c r="F26" s="81"/>
      <c r="G26" s="81"/>
      <c r="H26" s="82"/>
      <c r="I26" s="81"/>
      <c r="J26" s="83"/>
    </row>
    <row r="27" spans="1:10" ht="89.25" x14ac:dyDescent="0.25">
      <c r="A27" s="77" t="s">
        <v>161</v>
      </c>
      <c r="B27" s="78" t="s">
        <v>162</v>
      </c>
      <c r="C27" s="80" t="s">
        <v>72</v>
      </c>
      <c r="D27" s="80" t="s">
        <v>33</v>
      </c>
      <c r="E27" s="80">
        <v>5</v>
      </c>
      <c r="F27" s="81"/>
      <c r="G27" s="81"/>
      <c r="H27" s="82"/>
      <c r="I27" s="81"/>
      <c r="J27" s="83"/>
    </row>
    <row r="28" spans="1:10" ht="48.75" customHeight="1" x14ac:dyDescent="0.25">
      <c r="A28" s="77" t="s">
        <v>163</v>
      </c>
      <c r="B28" s="78" t="s">
        <v>164</v>
      </c>
      <c r="C28" s="80" t="s">
        <v>165</v>
      </c>
      <c r="D28" s="80" t="s">
        <v>33</v>
      </c>
      <c r="E28" s="80">
        <v>10</v>
      </c>
      <c r="F28" s="81"/>
      <c r="G28" s="81"/>
      <c r="H28" s="82"/>
      <c r="I28" s="81"/>
      <c r="J28" s="83"/>
    </row>
    <row r="29" spans="1:10" ht="81.75" customHeight="1" x14ac:dyDescent="0.25">
      <c r="A29" s="77" t="s">
        <v>166</v>
      </c>
      <c r="B29" s="78" t="s">
        <v>167</v>
      </c>
      <c r="C29" s="80" t="s">
        <v>168</v>
      </c>
      <c r="D29" s="80" t="s">
        <v>33</v>
      </c>
      <c r="E29" s="80">
        <v>12</v>
      </c>
      <c r="F29" s="81"/>
      <c r="G29" s="81"/>
      <c r="H29" s="82"/>
      <c r="I29" s="81"/>
      <c r="J29" s="83"/>
    </row>
    <row r="30" spans="1:10" ht="81" customHeight="1" x14ac:dyDescent="0.25">
      <c r="A30" s="77" t="s">
        <v>169</v>
      </c>
      <c r="B30" s="78" t="s">
        <v>167</v>
      </c>
      <c r="C30" s="80" t="s">
        <v>170</v>
      </c>
      <c r="D30" s="80" t="s">
        <v>33</v>
      </c>
      <c r="E30" s="80">
        <v>30</v>
      </c>
      <c r="F30" s="81"/>
      <c r="G30" s="81"/>
      <c r="H30" s="82"/>
      <c r="I30" s="81"/>
      <c r="J30" s="83"/>
    </row>
    <row r="31" spans="1:10" ht="79.5" customHeight="1" x14ac:dyDescent="0.25">
      <c r="A31" s="77" t="s">
        <v>171</v>
      </c>
      <c r="B31" s="78" t="s">
        <v>172</v>
      </c>
      <c r="C31" s="80" t="s">
        <v>170</v>
      </c>
      <c r="D31" s="80" t="s">
        <v>33</v>
      </c>
      <c r="E31" s="80">
        <v>25</v>
      </c>
      <c r="F31" s="81"/>
      <c r="G31" s="81"/>
      <c r="H31" s="82"/>
      <c r="I31" s="81"/>
      <c r="J31" s="83"/>
    </row>
    <row r="32" spans="1:10" ht="18" customHeight="1" x14ac:dyDescent="0.25">
      <c r="A32" s="294" t="s">
        <v>173</v>
      </c>
      <c r="B32" s="295" t="s">
        <v>174</v>
      </c>
      <c r="C32" s="80" t="s">
        <v>175</v>
      </c>
      <c r="D32" s="80" t="s">
        <v>33</v>
      </c>
      <c r="E32" s="80">
        <v>5</v>
      </c>
      <c r="F32" s="81"/>
      <c r="G32" s="81"/>
      <c r="H32" s="82"/>
      <c r="I32" s="81"/>
      <c r="J32" s="83"/>
    </row>
    <row r="33" spans="1:10" ht="18" customHeight="1" x14ac:dyDescent="0.25">
      <c r="A33" s="294"/>
      <c r="B33" s="295"/>
      <c r="C33" s="80" t="s">
        <v>176</v>
      </c>
      <c r="D33" s="80" t="s">
        <v>33</v>
      </c>
      <c r="E33" s="80">
        <v>2</v>
      </c>
      <c r="F33" s="81"/>
      <c r="G33" s="81"/>
      <c r="H33" s="82"/>
      <c r="I33" s="81"/>
      <c r="J33" s="83"/>
    </row>
    <row r="34" spans="1:10" ht="18" customHeight="1" x14ac:dyDescent="0.25">
      <c r="A34" s="294"/>
      <c r="B34" s="295"/>
      <c r="C34" s="80" t="s">
        <v>177</v>
      </c>
      <c r="D34" s="80" t="s">
        <v>33</v>
      </c>
      <c r="E34" s="80">
        <v>10</v>
      </c>
      <c r="F34" s="81"/>
      <c r="G34" s="81"/>
      <c r="H34" s="82"/>
      <c r="I34" s="81"/>
      <c r="J34" s="83"/>
    </row>
    <row r="35" spans="1:10" ht="18" customHeight="1" x14ac:dyDescent="0.25">
      <c r="A35" s="294"/>
      <c r="B35" s="295"/>
      <c r="C35" s="80" t="s">
        <v>178</v>
      </c>
      <c r="D35" s="80" t="s">
        <v>33</v>
      </c>
      <c r="E35" s="80">
        <v>15</v>
      </c>
      <c r="F35" s="81"/>
      <c r="G35" s="81"/>
      <c r="H35" s="82"/>
      <c r="I35" s="81"/>
      <c r="J35" s="83"/>
    </row>
    <row r="36" spans="1:10" ht="64.5" customHeight="1" x14ac:dyDescent="0.25">
      <c r="A36" s="77" t="s">
        <v>179</v>
      </c>
      <c r="B36" s="87" t="s">
        <v>180</v>
      </c>
      <c r="C36" s="80" t="s">
        <v>181</v>
      </c>
      <c r="D36" s="80" t="s">
        <v>33</v>
      </c>
      <c r="E36" s="80">
        <v>10</v>
      </c>
      <c r="F36" s="81"/>
      <c r="G36" s="81"/>
      <c r="H36" s="82"/>
      <c r="I36" s="81"/>
      <c r="J36" s="83"/>
    </row>
    <row r="37" spans="1:10" ht="30" customHeight="1" x14ac:dyDescent="0.25">
      <c r="A37" s="294" t="s">
        <v>182</v>
      </c>
      <c r="B37" s="295" t="s">
        <v>183</v>
      </c>
      <c r="C37" s="80" t="s">
        <v>184</v>
      </c>
      <c r="D37" s="80" t="s">
        <v>33</v>
      </c>
      <c r="E37" s="80">
        <v>5</v>
      </c>
      <c r="F37" s="81"/>
      <c r="G37" s="81"/>
      <c r="H37" s="82"/>
      <c r="I37" s="81"/>
      <c r="J37" s="83"/>
    </row>
    <row r="38" spans="1:10" ht="30" customHeight="1" x14ac:dyDescent="0.25">
      <c r="A38" s="294"/>
      <c r="B38" s="295"/>
      <c r="C38" s="80" t="s">
        <v>185</v>
      </c>
      <c r="D38" s="80" t="s">
        <v>33</v>
      </c>
      <c r="E38" s="80">
        <v>5</v>
      </c>
      <c r="F38" s="81"/>
      <c r="G38" s="81"/>
      <c r="H38" s="82"/>
      <c r="I38" s="81"/>
      <c r="J38" s="83"/>
    </row>
    <row r="39" spans="1:10" ht="30" customHeight="1" x14ac:dyDescent="0.25">
      <c r="A39" s="294"/>
      <c r="B39" s="295"/>
      <c r="C39" s="80" t="s">
        <v>186</v>
      </c>
      <c r="D39" s="80" t="s">
        <v>33</v>
      </c>
      <c r="E39" s="80">
        <v>5</v>
      </c>
      <c r="F39" s="81"/>
      <c r="G39" s="81"/>
      <c r="H39" s="82"/>
      <c r="I39" s="81"/>
      <c r="J39" s="83"/>
    </row>
    <row r="40" spans="1:10" ht="38.1" customHeight="1" x14ac:dyDescent="0.25">
      <c r="A40" s="294" t="s">
        <v>187</v>
      </c>
      <c r="B40" s="295" t="s">
        <v>188</v>
      </c>
      <c r="C40" s="80" t="s">
        <v>184</v>
      </c>
      <c r="D40" s="80" t="s">
        <v>33</v>
      </c>
      <c r="E40" s="80">
        <v>65</v>
      </c>
      <c r="F40" s="81"/>
      <c r="G40" s="81"/>
      <c r="H40" s="82"/>
      <c r="I40" s="81"/>
      <c r="J40" s="83"/>
    </row>
    <row r="41" spans="1:10" ht="38.1" customHeight="1" x14ac:dyDescent="0.25">
      <c r="A41" s="294"/>
      <c r="B41" s="295"/>
      <c r="C41" s="80" t="s">
        <v>185</v>
      </c>
      <c r="D41" s="80" t="s">
        <v>33</v>
      </c>
      <c r="E41" s="80">
        <v>3</v>
      </c>
      <c r="F41" s="81"/>
      <c r="G41" s="81"/>
      <c r="H41" s="82"/>
      <c r="I41" s="81"/>
      <c r="J41" s="83"/>
    </row>
    <row r="42" spans="1:10" ht="38.1" customHeight="1" x14ac:dyDescent="0.25">
      <c r="A42" s="294"/>
      <c r="B42" s="295"/>
      <c r="C42" s="80" t="s">
        <v>186</v>
      </c>
      <c r="D42" s="80" t="s">
        <v>33</v>
      </c>
      <c r="E42" s="80">
        <v>3</v>
      </c>
      <c r="F42" s="81"/>
      <c r="G42" s="81"/>
      <c r="H42" s="82"/>
      <c r="I42" s="81"/>
      <c r="J42" s="83"/>
    </row>
    <row r="43" spans="1:10" ht="38.1" customHeight="1" x14ac:dyDescent="0.25">
      <c r="A43" s="294" t="s">
        <v>189</v>
      </c>
      <c r="B43" s="295" t="s">
        <v>190</v>
      </c>
      <c r="C43" s="80" t="s">
        <v>184</v>
      </c>
      <c r="D43" s="80" t="s">
        <v>33</v>
      </c>
      <c r="E43" s="80">
        <v>30</v>
      </c>
      <c r="F43" s="81"/>
      <c r="G43" s="81"/>
      <c r="H43" s="82"/>
      <c r="I43" s="81"/>
      <c r="J43" s="83"/>
    </row>
    <row r="44" spans="1:10" ht="38.1" customHeight="1" x14ac:dyDescent="0.25">
      <c r="A44" s="294"/>
      <c r="B44" s="295"/>
      <c r="C44" s="80" t="s">
        <v>185</v>
      </c>
      <c r="D44" s="80" t="s">
        <v>33</v>
      </c>
      <c r="E44" s="80">
        <v>6</v>
      </c>
      <c r="F44" s="81"/>
      <c r="G44" s="81"/>
      <c r="H44" s="82"/>
      <c r="I44" s="81"/>
      <c r="J44" s="83"/>
    </row>
    <row r="45" spans="1:10" ht="38.1" customHeight="1" x14ac:dyDescent="0.25">
      <c r="A45" s="294"/>
      <c r="B45" s="295"/>
      <c r="C45" s="80" t="s">
        <v>186</v>
      </c>
      <c r="D45" s="80" t="s">
        <v>33</v>
      </c>
      <c r="E45" s="80">
        <v>10</v>
      </c>
      <c r="F45" s="81"/>
      <c r="G45" s="81"/>
      <c r="H45" s="82"/>
      <c r="I45" s="81"/>
      <c r="J45" s="83"/>
    </row>
    <row r="46" spans="1:10" ht="33" customHeight="1" x14ac:dyDescent="0.25">
      <c r="A46" s="77" t="s">
        <v>191</v>
      </c>
      <c r="B46" s="78" t="s">
        <v>192</v>
      </c>
      <c r="C46" s="80" t="s">
        <v>72</v>
      </c>
      <c r="D46" s="80" t="s">
        <v>33</v>
      </c>
      <c r="E46" s="80">
        <v>350</v>
      </c>
      <c r="F46" s="81"/>
      <c r="G46" s="81"/>
      <c r="H46" s="82"/>
      <c r="I46" s="81"/>
      <c r="J46" s="83"/>
    </row>
    <row r="47" spans="1:10" ht="45" customHeight="1" x14ac:dyDescent="0.25">
      <c r="A47" s="294" t="s">
        <v>193</v>
      </c>
      <c r="B47" s="295" t="s">
        <v>194</v>
      </c>
      <c r="C47" s="80" t="s">
        <v>195</v>
      </c>
      <c r="D47" s="80" t="s">
        <v>33</v>
      </c>
      <c r="E47" s="80">
        <v>15</v>
      </c>
      <c r="F47" s="81"/>
      <c r="G47" s="81"/>
      <c r="H47" s="82"/>
      <c r="I47" s="81"/>
      <c r="J47" s="83"/>
    </row>
    <row r="48" spans="1:10" ht="45" customHeight="1" x14ac:dyDescent="0.25">
      <c r="A48" s="294"/>
      <c r="B48" s="295"/>
      <c r="C48" s="80" t="s">
        <v>196</v>
      </c>
      <c r="D48" s="80" t="s">
        <v>33</v>
      </c>
      <c r="E48" s="80">
        <v>75</v>
      </c>
      <c r="F48" s="81"/>
      <c r="G48" s="81"/>
      <c r="H48" s="82"/>
      <c r="I48" s="81"/>
      <c r="J48" s="83"/>
    </row>
    <row r="49" spans="1:10" ht="23.1" customHeight="1" x14ac:dyDescent="0.25">
      <c r="A49" s="77" t="s">
        <v>197</v>
      </c>
      <c r="B49" s="88" t="s">
        <v>198</v>
      </c>
      <c r="C49" s="80" t="s">
        <v>72</v>
      </c>
      <c r="D49" s="80" t="s">
        <v>33</v>
      </c>
      <c r="E49" s="80">
        <v>550</v>
      </c>
      <c r="F49" s="81"/>
      <c r="G49" s="81"/>
      <c r="H49" s="82"/>
      <c r="I49" s="81"/>
      <c r="J49" s="83"/>
    </row>
    <row r="50" spans="1:10" ht="23.1" customHeight="1" x14ac:dyDescent="0.25">
      <c r="A50" s="77" t="s">
        <v>199</v>
      </c>
      <c r="B50" s="88" t="s">
        <v>200</v>
      </c>
      <c r="C50" s="80" t="s">
        <v>201</v>
      </c>
      <c r="D50" s="80" t="s">
        <v>33</v>
      </c>
      <c r="E50" s="80">
        <v>1500</v>
      </c>
      <c r="F50" s="81"/>
      <c r="G50" s="81"/>
      <c r="H50" s="82"/>
      <c r="I50" s="81"/>
      <c r="J50" s="83"/>
    </row>
    <row r="51" spans="1:10" ht="38.25" x14ac:dyDescent="0.25">
      <c r="A51" s="77" t="s">
        <v>202</v>
      </c>
      <c r="B51" s="78" t="s">
        <v>203</v>
      </c>
      <c r="C51" s="80" t="s">
        <v>72</v>
      </c>
      <c r="D51" s="80" t="s">
        <v>33</v>
      </c>
      <c r="E51" s="80">
        <v>100</v>
      </c>
      <c r="F51" s="81"/>
      <c r="G51" s="81"/>
      <c r="H51" s="82"/>
      <c r="I51" s="81"/>
      <c r="J51" s="83"/>
    </row>
    <row r="52" spans="1:10" ht="24.95" customHeight="1" x14ac:dyDescent="0.25">
      <c r="A52" s="294" t="s">
        <v>204</v>
      </c>
      <c r="B52" s="295" t="s">
        <v>205</v>
      </c>
      <c r="C52" s="80" t="s">
        <v>206</v>
      </c>
      <c r="D52" s="80" t="s">
        <v>33</v>
      </c>
      <c r="E52" s="80">
        <v>5500</v>
      </c>
      <c r="F52" s="81"/>
      <c r="G52" s="81"/>
      <c r="H52" s="82"/>
      <c r="I52" s="81"/>
      <c r="J52" s="83"/>
    </row>
    <row r="53" spans="1:10" ht="24.95" customHeight="1" x14ac:dyDescent="0.25">
      <c r="A53" s="294"/>
      <c r="B53" s="295"/>
      <c r="C53" s="80" t="s">
        <v>207</v>
      </c>
      <c r="D53" s="80" t="s">
        <v>33</v>
      </c>
      <c r="E53" s="80">
        <v>10</v>
      </c>
      <c r="F53" s="81"/>
      <c r="G53" s="81"/>
      <c r="H53" s="82"/>
      <c r="I53" s="81"/>
      <c r="J53" s="83"/>
    </row>
    <row r="54" spans="1:10" ht="24.95" customHeight="1" x14ac:dyDescent="0.25">
      <c r="A54" s="294"/>
      <c r="B54" s="295"/>
      <c r="C54" s="80" t="s">
        <v>208</v>
      </c>
      <c r="D54" s="80" t="s">
        <v>33</v>
      </c>
      <c r="E54" s="80">
        <v>50</v>
      </c>
      <c r="F54" s="81"/>
      <c r="G54" s="81"/>
      <c r="H54" s="82"/>
      <c r="I54" s="81"/>
      <c r="J54" s="83"/>
    </row>
    <row r="55" spans="1:10" ht="51" x14ac:dyDescent="0.25">
      <c r="A55" s="77" t="s">
        <v>209</v>
      </c>
      <c r="B55" s="78" t="s">
        <v>210</v>
      </c>
      <c r="C55" s="80" t="s">
        <v>72</v>
      </c>
      <c r="D55" s="80" t="s">
        <v>33</v>
      </c>
      <c r="E55" s="80">
        <v>220</v>
      </c>
      <c r="F55" s="81"/>
      <c r="G55" s="81"/>
      <c r="H55" s="82"/>
      <c r="I55" s="81"/>
      <c r="J55" s="83"/>
    </row>
    <row r="56" spans="1:10" ht="51" x14ac:dyDescent="0.25">
      <c r="A56" s="77" t="s">
        <v>211</v>
      </c>
      <c r="B56" s="89" t="s">
        <v>212</v>
      </c>
      <c r="C56" s="80" t="s">
        <v>72</v>
      </c>
      <c r="D56" s="80" t="s">
        <v>33</v>
      </c>
      <c r="E56" s="80">
        <v>250</v>
      </c>
      <c r="F56" s="81"/>
      <c r="G56" s="81"/>
      <c r="H56" s="82"/>
      <c r="I56" s="81"/>
      <c r="J56" s="83"/>
    </row>
    <row r="57" spans="1:10" ht="81" customHeight="1" x14ac:dyDescent="0.25">
      <c r="A57" s="77" t="s">
        <v>213</v>
      </c>
      <c r="B57" s="78" t="s">
        <v>214</v>
      </c>
      <c r="C57" s="80" t="s">
        <v>72</v>
      </c>
      <c r="D57" s="80" t="s">
        <v>33</v>
      </c>
      <c r="E57" s="80">
        <v>2000</v>
      </c>
      <c r="F57" s="81"/>
      <c r="G57" s="81"/>
      <c r="H57" s="82"/>
      <c r="I57" s="81"/>
      <c r="J57" s="83"/>
    </row>
    <row r="58" spans="1:10" ht="171" customHeight="1" x14ac:dyDescent="0.25">
      <c r="A58" s="77" t="s">
        <v>215</v>
      </c>
      <c r="B58" s="78" t="s">
        <v>216</v>
      </c>
      <c r="C58" s="80" t="s">
        <v>72</v>
      </c>
      <c r="D58" s="80" t="s">
        <v>33</v>
      </c>
      <c r="E58" s="80">
        <v>10000</v>
      </c>
      <c r="F58" s="81"/>
      <c r="G58" s="81"/>
      <c r="H58" s="82"/>
      <c r="I58" s="81"/>
      <c r="J58" s="83"/>
    </row>
    <row r="59" spans="1:10" ht="25.5" customHeight="1" x14ac:dyDescent="0.25">
      <c r="A59" s="77" t="s">
        <v>217</v>
      </c>
      <c r="B59" s="78" t="s">
        <v>218</v>
      </c>
      <c r="C59" s="80" t="s">
        <v>72</v>
      </c>
      <c r="D59" s="80" t="s">
        <v>33</v>
      </c>
      <c r="E59" s="80">
        <v>30</v>
      </c>
      <c r="F59" s="81"/>
      <c r="G59" s="81"/>
      <c r="H59" s="82"/>
      <c r="I59" s="81"/>
      <c r="J59" s="83"/>
    </row>
    <row r="60" spans="1:10" ht="25.5" customHeight="1" x14ac:dyDescent="0.25">
      <c r="A60" s="77" t="s">
        <v>219</v>
      </c>
      <c r="B60" s="78" t="s">
        <v>220</v>
      </c>
      <c r="C60" s="80" t="s">
        <v>72</v>
      </c>
      <c r="D60" s="80" t="s">
        <v>125</v>
      </c>
      <c r="E60" s="80">
        <v>50</v>
      </c>
      <c r="F60" s="81"/>
      <c r="G60" s="81"/>
      <c r="H60" s="82"/>
      <c r="I60" s="81"/>
      <c r="J60" s="83"/>
    </row>
    <row r="61" spans="1:10" ht="25.5" customHeight="1" x14ac:dyDescent="0.25">
      <c r="A61" s="77" t="s">
        <v>221</v>
      </c>
      <c r="B61" s="78" t="s">
        <v>222</v>
      </c>
      <c r="C61" s="80" t="s">
        <v>72</v>
      </c>
      <c r="D61" s="80" t="s">
        <v>33</v>
      </c>
      <c r="E61" s="80">
        <v>20</v>
      </c>
      <c r="F61" s="81"/>
      <c r="G61" s="81"/>
      <c r="H61" s="82"/>
      <c r="I61" s="81"/>
      <c r="J61" s="83"/>
    </row>
    <row r="62" spans="1:10" ht="129.94999999999999" customHeight="1" x14ac:dyDescent="0.25">
      <c r="A62" s="77" t="s">
        <v>223</v>
      </c>
      <c r="B62" s="78" t="s">
        <v>224</v>
      </c>
      <c r="C62" s="80" t="s">
        <v>72</v>
      </c>
      <c r="D62" s="80" t="s">
        <v>33</v>
      </c>
      <c r="E62" s="80">
        <v>5</v>
      </c>
      <c r="F62" s="81"/>
      <c r="G62" s="81"/>
      <c r="H62" s="82"/>
      <c r="I62" s="81"/>
      <c r="J62" s="83"/>
    </row>
    <row r="63" spans="1:10" ht="24.95" customHeight="1" x14ac:dyDescent="0.25">
      <c r="A63" s="296" t="s">
        <v>15</v>
      </c>
      <c r="B63" s="296"/>
      <c r="C63" s="296"/>
      <c r="D63" s="90" t="s">
        <v>72</v>
      </c>
      <c r="E63" s="90" t="s">
        <v>72</v>
      </c>
      <c r="F63" s="91" t="s">
        <v>72</v>
      </c>
      <c r="G63" s="91"/>
      <c r="H63" s="90" t="s">
        <v>72</v>
      </c>
      <c r="I63" s="91"/>
      <c r="J63" s="92" t="s">
        <v>72</v>
      </c>
    </row>
    <row r="66" spans="2:9" ht="33" customHeight="1" x14ac:dyDescent="0.25">
      <c r="B66" s="275" t="s">
        <v>107</v>
      </c>
      <c r="C66" s="275"/>
      <c r="D66" s="275"/>
      <c r="E66" s="275"/>
      <c r="F66" s="275"/>
      <c r="G66" s="275"/>
      <c r="H66" s="275"/>
    </row>
    <row r="68" spans="2:9" x14ac:dyDescent="0.25">
      <c r="B68" s="93" t="s">
        <v>17</v>
      </c>
      <c r="C68" s="94"/>
      <c r="D68" s="3"/>
      <c r="E68" s="3"/>
      <c r="F68" s="3"/>
      <c r="G68" s="269" t="s">
        <v>18</v>
      </c>
      <c r="H68" s="269"/>
      <c r="I68" s="269"/>
    </row>
    <row r="69" spans="2:9" x14ac:dyDescent="0.25">
      <c r="B69" s="35" t="s">
        <v>19</v>
      </c>
      <c r="C69" s="94"/>
      <c r="D69" s="3"/>
      <c r="E69" s="3"/>
      <c r="F69" s="3"/>
      <c r="G69" s="269" t="s">
        <v>20</v>
      </c>
      <c r="H69" s="269"/>
      <c r="I69" s="269"/>
    </row>
  </sheetData>
  <mergeCells count="27">
    <mergeCell ref="A63:C63"/>
    <mergeCell ref="B66:H66"/>
    <mergeCell ref="G68:I68"/>
    <mergeCell ref="G69:I69"/>
    <mergeCell ref="A43:A45"/>
    <mergeCell ref="B43:B45"/>
    <mergeCell ref="A47:A48"/>
    <mergeCell ref="B47:B48"/>
    <mergeCell ref="A52:A54"/>
    <mergeCell ref="B52:B54"/>
    <mergeCell ref="A32:A35"/>
    <mergeCell ref="B32:B35"/>
    <mergeCell ref="A37:A39"/>
    <mergeCell ref="B37:B39"/>
    <mergeCell ref="A40:A42"/>
    <mergeCell ref="B40:B42"/>
    <mergeCell ref="A19:A20"/>
    <mergeCell ref="B19:B20"/>
    <mergeCell ref="A22:A23"/>
    <mergeCell ref="B22:B23"/>
    <mergeCell ref="A25:A26"/>
    <mergeCell ref="B25:B26"/>
    <mergeCell ref="H2:I2"/>
    <mergeCell ref="A7:A9"/>
    <mergeCell ref="B7:B9"/>
    <mergeCell ref="A10:A16"/>
    <mergeCell ref="B10:B16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zoomScaleNormal="100" workbookViewId="0">
      <selection activeCell="B3" sqref="B3"/>
    </sheetView>
  </sheetViews>
  <sheetFormatPr defaultColWidth="8.7109375" defaultRowHeight="15" x14ac:dyDescent="0.25"/>
  <cols>
    <col min="2" max="2" width="55.7109375" style="68" customWidth="1"/>
    <col min="5" max="6" width="17.7109375" customWidth="1"/>
    <col min="8" max="8" width="17.7109375" customWidth="1"/>
    <col min="9" max="9" width="25.7109375" customWidth="1"/>
  </cols>
  <sheetData>
    <row r="1" spans="1:9" ht="15" customHeight="1" x14ac:dyDescent="0.25">
      <c r="H1" s="298" t="s">
        <v>225</v>
      </c>
      <c r="I1" s="298"/>
    </row>
    <row r="2" spans="1:9" x14ac:dyDescent="0.25">
      <c r="H2" s="156"/>
      <c r="I2" s="156"/>
    </row>
    <row r="3" spans="1:9" x14ac:dyDescent="0.25">
      <c r="B3" s="95" t="s">
        <v>358</v>
      </c>
      <c r="D3" s="19"/>
      <c r="H3" s="156"/>
      <c r="I3" s="156"/>
    </row>
    <row r="4" spans="1:9" x14ac:dyDescent="0.25">
      <c r="H4" s="155"/>
      <c r="I4" s="155"/>
    </row>
    <row r="5" spans="1:9" ht="45" customHeight="1" x14ac:dyDescent="0.25">
      <c r="A5" s="158" t="s">
        <v>22</v>
      </c>
      <c r="B5" s="157" t="s">
        <v>77</v>
      </c>
      <c r="C5" s="158" t="s">
        <v>25</v>
      </c>
      <c r="D5" s="158" t="s">
        <v>5</v>
      </c>
      <c r="E5" s="159" t="s">
        <v>226</v>
      </c>
      <c r="F5" s="159" t="s">
        <v>27</v>
      </c>
      <c r="G5" s="160" t="s">
        <v>227</v>
      </c>
      <c r="H5" s="161" t="s">
        <v>29</v>
      </c>
      <c r="I5" s="161" t="s">
        <v>10</v>
      </c>
    </row>
    <row r="6" spans="1:9" ht="127.5" x14ac:dyDescent="0.25">
      <c r="A6" s="99">
        <v>1</v>
      </c>
      <c r="B6" s="100" t="s">
        <v>228</v>
      </c>
      <c r="C6" s="99" t="s">
        <v>12</v>
      </c>
      <c r="D6" s="99">
        <v>300</v>
      </c>
      <c r="E6" s="101"/>
      <c r="F6" s="101">
        <f>D6*E6</f>
        <v>0</v>
      </c>
      <c r="G6" s="27"/>
      <c r="H6" s="101">
        <f>F6*(G6+1)</f>
        <v>0</v>
      </c>
      <c r="I6" s="102"/>
    </row>
    <row r="7" spans="1:9" ht="107.25" customHeight="1" x14ac:dyDescent="0.25">
      <c r="A7" s="103">
        <v>2</v>
      </c>
      <c r="B7" s="104" t="s">
        <v>229</v>
      </c>
      <c r="C7" s="103" t="s">
        <v>12</v>
      </c>
      <c r="D7" s="103">
        <v>15</v>
      </c>
      <c r="E7" s="101"/>
      <c r="F7" s="101">
        <f t="shared" ref="F7:F10" si="0">D7*E7</f>
        <v>0</v>
      </c>
      <c r="G7" s="105"/>
      <c r="H7" s="101">
        <f>F7*(G7+1)</f>
        <v>0</v>
      </c>
      <c r="I7" s="106"/>
    </row>
    <row r="8" spans="1:9" ht="92.25" customHeight="1" x14ac:dyDescent="0.25">
      <c r="A8" s="99">
        <v>3</v>
      </c>
      <c r="B8" s="107" t="s">
        <v>230</v>
      </c>
      <c r="C8" s="99" t="s">
        <v>12</v>
      </c>
      <c r="D8" s="99">
        <v>20</v>
      </c>
      <c r="E8" s="101"/>
      <c r="F8" s="101">
        <f t="shared" si="0"/>
        <v>0</v>
      </c>
      <c r="G8" s="108"/>
      <c r="H8" s="101">
        <f>F8*(G8+1)</f>
        <v>0</v>
      </c>
      <c r="I8" s="109"/>
    </row>
    <row r="9" spans="1:9" ht="47.25" customHeight="1" x14ac:dyDescent="0.25">
      <c r="A9" s="99">
        <v>4</v>
      </c>
      <c r="B9" s="107" t="s">
        <v>231</v>
      </c>
      <c r="C9" s="99" t="s">
        <v>12</v>
      </c>
      <c r="D9" s="99">
        <v>2</v>
      </c>
      <c r="E9" s="101"/>
      <c r="F9" s="101">
        <f t="shared" si="0"/>
        <v>0</v>
      </c>
      <c r="G9" s="108"/>
      <c r="H9" s="101">
        <f>F9*(G9+1)</f>
        <v>0</v>
      </c>
      <c r="I9" s="109"/>
    </row>
    <row r="10" spans="1:9" ht="87" customHeight="1" x14ac:dyDescent="0.25">
      <c r="A10" s="99">
        <v>5</v>
      </c>
      <c r="B10" s="107" t="s">
        <v>232</v>
      </c>
      <c r="C10" s="99" t="s">
        <v>125</v>
      </c>
      <c r="D10" s="99">
        <v>1</v>
      </c>
      <c r="E10" s="101"/>
      <c r="F10" s="101">
        <f t="shared" si="0"/>
        <v>0</v>
      </c>
      <c r="G10" s="108"/>
      <c r="H10" s="101">
        <f>F10*(G10+1)</f>
        <v>0</v>
      </c>
      <c r="I10" s="109"/>
    </row>
    <row r="11" spans="1:9" x14ac:dyDescent="0.25">
      <c r="A11" s="297" t="s">
        <v>15</v>
      </c>
      <c r="B11" s="297"/>
      <c r="C11" s="162" t="s">
        <v>72</v>
      </c>
      <c r="D11" s="162" t="s">
        <v>72</v>
      </c>
      <c r="E11" s="163"/>
      <c r="F11" s="164">
        <f>SUM(F6:F10)</f>
        <v>0</v>
      </c>
      <c r="G11" s="162" t="s">
        <v>72</v>
      </c>
      <c r="H11" s="165">
        <f>SUM(H6:H10)</f>
        <v>0</v>
      </c>
      <c r="I11" s="162" t="s">
        <v>72</v>
      </c>
    </row>
    <row r="14" spans="1:9" x14ac:dyDescent="0.25">
      <c r="B14" s="93"/>
      <c r="C14" s="3"/>
      <c r="D14" s="3"/>
      <c r="E14" s="3"/>
      <c r="F14" s="3"/>
      <c r="G14" s="269"/>
      <c r="H14" s="269"/>
      <c r="I14" s="269"/>
    </row>
    <row r="15" spans="1:9" x14ac:dyDescent="0.25">
      <c r="B15" s="35"/>
      <c r="C15" s="3"/>
      <c r="D15" s="3"/>
      <c r="E15" s="3"/>
      <c r="F15" s="3"/>
      <c r="G15" s="269"/>
      <c r="H15" s="269"/>
      <c r="I15" s="269"/>
    </row>
  </sheetData>
  <mergeCells count="4">
    <mergeCell ref="A11:B11"/>
    <mergeCell ref="G14:I14"/>
    <mergeCell ref="G15:I15"/>
    <mergeCell ref="H1:I1"/>
  </mergeCells>
  <pageMargins left="0.7" right="0.7" top="0.75" bottom="0.75" header="0.511811023622047" footer="0.511811023622047"/>
  <pageSetup paperSize="9" scale="77" fitToWidth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8.7109375" style="35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4.7109375" style="3" customWidth="1"/>
    <col min="10" max="10" width="15.7109375" style="3" customWidth="1"/>
    <col min="11" max="16384" width="9.140625" style="3"/>
  </cols>
  <sheetData>
    <row r="1" spans="1:10" x14ac:dyDescent="0.2">
      <c r="G1" s="266" t="s">
        <v>225</v>
      </c>
      <c r="H1" s="266"/>
      <c r="I1" s="266"/>
    </row>
    <row r="2" spans="1:10" x14ac:dyDescent="0.2">
      <c r="B2" s="36" t="s">
        <v>359</v>
      </c>
    </row>
    <row r="3" spans="1:10" x14ac:dyDescent="0.2">
      <c r="F3" s="110"/>
      <c r="G3" s="110"/>
      <c r="H3" s="110"/>
      <c r="I3" s="110"/>
    </row>
    <row r="4" spans="1:10" ht="64.5" customHeight="1" x14ac:dyDescent="0.2">
      <c r="A4" s="166" t="s">
        <v>128</v>
      </c>
      <c r="B4" s="157" t="s">
        <v>77</v>
      </c>
      <c r="C4" s="167" t="s">
        <v>25</v>
      </c>
      <c r="D4" s="167" t="s">
        <v>5</v>
      </c>
      <c r="E4" s="168" t="s">
        <v>226</v>
      </c>
      <c r="F4" s="169" t="s">
        <v>27</v>
      </c>
      <c r="G4" s="170" t="s">
        <v>28</v>
      </c>
      <c r="H4" s="169" t="s">
        <v>29</v>
      </c>
      <c r="I4" s="168" t="s">
        <v>10</v>
      </c>
    </row>
    <row r="5" spans="1:10" ht="140.25" customHeight="1" x14ac:dyDescent="0.2">
      <c r="A5" s="144" t="s">
        <v>30</v>
      </c>
      <c r="B5" s="174" t="s">
        <v>233</v>
      </c>
      <c r="C5" s="80" t="s">
        <v>33</v>
      </c>
      <c r="D5" s="144">
        <v>3500</v>
      </c>
      <c r="E5" s="180"/>
      <c r="F5" s="81">
        <f>D5*E5</f>
        <v>0</v>
      </c>
      <c r="G5" s="82"/>
      <c r="H5" s="81">
        <f t="shared" ref="H5:H17" si="0">F5+F5*G5</f>
        <v>0</v>
      </c>
      <c r="I5" s="144"/>
      <c r="J5" s="175"/>
    </row>
    <row r="6" spans="1:10" ht="132" customHeight="1" x14ac:dyDescent="0.2">
      <c r="A6" s="144" t="s">
        <v>134</v>
      </c>
      <c r="B6" s="174" t="s">
        <v>234</v>
      </c>
      <c r="C6" s="80" t="s">
        <v>33</v>
      </c>
      <c r="D6" s="144">
        <v>7000</v>
      </c>
      <c r="E6" s="180"/>
      <c r="F6" s="81">
        <f t="shared" ref="F6:F17" si="1">D6*E6</f>
        <v>0</v>
      </c>
      <c r="G6" s="82"/>
      <c r="H6" s="81">
        <f t="shared" si="0"/>
        <v>0</v>
      </c>
      <c r="I6" s="144"/>
      <c r="J6" s="175"/>
    </row>
    <row r="7" spans="1:10" ht="130.5" customHeight="1" x14ac:dyDescent="0.2">
      <c r="A7" s="144" t="s">
        <v>50</v>
      </c>
      <c r="B7" s="174" t="s">
        <v>235</v>
      </c>
      <c r="C7" s="80" t="s">
        <v>33</v>
      </c>
      <c r="D7" s="144">
        <v>24500</v>
      </c>
      <c r="E7" s="180"/>
      <c r="F7" s="81">
        <f t="shared" si="1"/>
        <v>0</v>
      </c>
      <c r="G7" s="82"/>
      <c r="H7" s="81">
        <f t="shared" si="0"/>
        <v>0</v>
      </c>
      <c r="I7" s="144"/>
      <c r="J7" s="175"/>
    </row>
    <row r="8" spans="1:10" ht="141" customHeight="1" x14ac:dyDescent="0.2">
      <c r="A8" s="144" t="s">
        <v>54</v>
      </c>
      <c r="B8" s="174" t="s">
        <v>236</v>
      </c>
      <c r="C8" s="80" t="s">
        <v>33</v>
      </c>
      <c r="D8" s="144">
        <v>14000</v>
      </c>
      <c r="E8" s="180"/>
      <c r="F8" s="81">
        <f t="shared" si="1"/>
        <v>0</v>
      </c>
      <c r="G8" s="82"/>
      <c r="H8" s="81">
        <f t="shared" si="0"/>
        <v>0</v>
      </c>
      <c r="I8" s="144"/>
      <c r="J8" s="175"/>
    </row>
    <row r="9" spans="1:10" ht="40.5" customHeight="1" x14ac:dyDescent="0.2">
      <c r="A9" s="144" t="s">
        <v>59</v>
      </c>
      <c r="B9" s="174" t="s">
        <v>237</v>
      </c>
      <c r="C9" s="80" t="s">
        <v>33</v>
      </c>
      <c r="D9" s="144">
        <v>10500</v>
      </c>
      <c r="E9" s="180"/>
      <c r="F9" s="81">
        <f t="shared" si="1"/>
        <v>0</v>
      </c>
      <c r="G9" s="82"/>
      <c r="H9" s="81">
        <f t="shared" si="0"/>
        <v>0</v>
      </c>
      <c r="I9" s="144"/>
      <c r="J9" s="175"/>
    </row>
    <row r="10" spans="1:10" ht="39" customHeight="1" x14ac:dyDescent="0.2">
      <c r="A10" s="144" t="s">
        <v>149</v>
      </c>
      <c r="B10" s="174" t="s">
        <v>238</v>
      </c>
      <c r="C10" s="80" t="s">
        <v>33</v>
      </c>
      <c r="D10" s="144">
        <v>7000</v>
      </c>
      <c r="E10" s="180"/>
      <c r="F10" s="81">
        <f t="shared" si="1"/>
        <v>0</v>
      </c>
      <c r="G10" s="82"/>
      <c r="H10" s="81">
        <f t="shared" si="0"/>
        <v>0</v>
      </c>
      <c r="I10" s="144"/>
      <c r="J10" s="175"/>
    </row>
    <row r="11" spans="1:10" ht="27.75" customHeight="1" x14ac:dyDescent="0.2">
      <c r="A11" s="144" t="s">
        <v>151</v>
      </c>
      <c r="B11" s="174" t="s">
        <v>239</v>
      </c>
      <c r="C11" s="80" t="s">
        <v>33</v>
      </c>
      <c r="D11" s="144">
        <v>4200</v>
      </c>
      <c r="E11" s="180"/>
      <c r="F11" s="81">
        <f t="shared" si="1"/>
        <v>0</v>
      </c>
      <c r="G11" s="82"/>
      <c r="H11" s="81">
        <f t="shared" si="0"/>
        <v>0</v>
      </c>
      <c r="I11" s="144"/>
      <c r="J11" s="175"/>
    </row>
    <row r="12" spans="1:10" s="94" customFormat="1" ht="26.1" customHeight="1" x14ac:dyDescent="0.25">
      <c r="A12" s="144" t="s">
        <v>155</v>
      </c>
      <c r="B12" s="12" t="s">
        <v>240</v>
      </c>
      <c r="C12" s="80" t="s">
        <v>33</v>
      </c>
      <c r="D12" s="144">
        <v>140</v>
      </c>
      <c r="E12" s="180"/>
      <c r="F12" s="81">
        <f t="shared" si="1"/>
        <v>0</v>
      </c>
      <c r="G12" s="82"/>
      <c r="H12" s="81">
        <f t="shared" si="0"/>
        <v>0</v>
      </c>
      <c r="I12" s="144"/>
      <c r="J12" s="217"/>
    </row>
    <row r="13" spans="1:10" ht="79.5" customHeight="1" x14ac:dyDescent="0.2">
      <c r="A13" s="144" t="s">
        <v>157</v>
      </c>
      <c r="B13" s="174" t="s">
        <v>241</v>
      </c>
      <c r="C13" s="80" t="s">
        <v>33</v>
      </c>
      <c r="D13" s="144">
        <v>1750</v>
      </c>
      <c r="E13" s="180"/>
      <c r="F13" s="81">
        <f t="shared" si="1"/>
        <v>0</v>
      </c>
      <c r="G13" s="82"/>
      <c r="H13" s="81">
        <f t="shared" si="0"/>
        <v>0</v>
      </c>
      <c r="I13" s="144"/>
      <c r="J13" s="175"/>
    </row>
    <row r="14" spans="1:10" ht="79.5" customHeight="1" x14ac:dyDescent="0.2">
      <c r="A14" s="144" t="s">
        <v>161</v>
      </c>
      <c r="B14" s="174" t="s">
        <v>242</v>
      </c>
      <c r="C14" s="80" t="s">
        <v>33</v>
      </c>
      <c r="D14" s="144">
        <v>350</v>
      </c>
      <c r="E14" s="180"/>
      <c r="F14" s="81">
        <f t="shared" si="1"/>
        <v>0</v>
      </c>
      <c r="G14" s="82"/>
      <c r="H14" s="81">
        <f t="shared" si="0"/>
        <v>0</v>
      </c>
      <c r="I14" s="144"/>
      <c r="J14" s="175"/>
    </row>
    <row r="15" spans="1:10" ht="78" customHeight="1" x14ac:dyDescent="0.2">
      <c r="A15" s="144" t="s">
        <v>163</v>
      </c>
      <c r="B15" s="174" t="s">
        <v>243</v>
      </c>
      <c r="C15" s="80" t="s">
        <v>33</v>
      </c>
      <c r="D15" s="144">
        <v>350</v>
      </c>
      <c r="E15" s="180"/>
      <c r="F15" s="81">
        <f t="shared" si="1"/>
        <v>0</v>
      </c>
      <c r="G15" s="82"/>
      <c r="H15" s="81">
        <f t="shared" si="0"/>
        <v>0</v>
      </c>
      <c r="I15" s="144"/>
      <c r="J15" s="175"/>
    </row>
    <row r="16" spans="1:10" ht="90.75" customHeight="1" x14ac:dyDescent="0.2">
      <c r="A16" s="144" t="s">
        <v>166</v>
      </c>
      <c r="B16" s="174" t="s">
        <v>244</v>
      </c>
      <c r="C16" s="80" t="s">
        <v>33</v>
      </c>
      <c r="D16" s="144">
        <v>700</v>
      </c>
      <c r="E16" s="180"/>
      <c r="F16" s="81">
        <f t="shared" si="1"/>
        <v>0</v>
      </c>
      <c r="G16" s="82"/>
      <c r="H16" s="81">
        <f t="shared" si="0"/>
        <v>0</v>
      </c>
      <c r="I16" s="144"/>
      <c r="J16" s="175"/>
    </row>
    <row r="17" spans="1:10" s="177" customFormat="1" ht="76.5" customHeight="1" x14ac:dyDescent="0.25">
      <c r="A17" s="144" t="s">
        <v>169</v>
      </c>
      <c r="B17" s="174" t="s">
        <v>245</v>
      </c>
      <c r="C17" s="80" t="s">
        <v>33</v>
      </c>
      <c r="D17" s="144">
        <v>700</v>
      </c>
      <c r="E17" s="180"/>
      <c r="F17" s="81">
        <f t="shared" si="1"/>
        <v>0</v>
      </c>
      <c r="G17" s="82"/>
      <c r="H17" s="81">
        <f t="shared" si="0"/>
        <v>0</v>
      </c>
      <c r="I17" s="144"/>
      <c r="J17" s="176"/>
    </row>
    <row r="18" spans="1:10" ht="26.1" customHeight="1" x14ac:dyDescent="0.2">
      <c r="A18" s="299" t="s">
        <v>15</v>
      </c>
      <c r="B18" s="300"/>
      <c r="C18" s="300"/>
      <c r="D18" s="300"/>
      <c r="E18" s="301"/>
      <c r="F18" s="171">
        <f>SUM(F5:F17)</f>
        <v>0</v>
      </c>
      <c r="G18" s="172" t="s">
        <v>72</v>
      </c>
      <c r="H18" s="173">
        <f>SUM(H5:H17)</f>
        <v>0</v>
      </c>
      <c r="I18" s="172" t="s">
        <v>72</v>
      </c>
    </row>
    <row r="37" spans="5:8" x14ac:dyDescent="0.2">
      <c r="E37" s="178"/>
      <c r="H37" s="179"/>
    </row>
    <row r="38" spans="5:8" x14ac:dyDescent="0.2">
      <c r="E38" s="178"/>
    </row>
    <row r="39" spans="5:8" x14ac:dyDescent="0.2">
      <c r="E39" s="178"/>
    </row>
  </sheetData>
  <mergeCells count="2">
    <mergeCell ref="G1:I1"/>
    <mergeCell ref="A18:E18"/>
  </mergeCells>
  <pageMargins left="0.70866141732283472" right="0.70866141732283472" top="0.74803149606299213" bottom="0.74803149606299213" header="0.51181102362204722" footer="0.51181102362204722"/>
  <pageSetup scale="7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Z13"/>
  <sheetViews>
    <sheetView zoomScaleNormal="100" workbookViewId="0">
      <selection activeCell="E5" sqref="E5"/>
    </sheetView>
  </sheetViews>
  <sheetFormatPr defaultColWidth="9.140625" defaultRowHeight="12.75" x14ac:dyDescent="0.2"/>
  <cols>
    <col min="1" max="1" width="8.7109375" style="3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5.7109375" style="3" customWidth="1"/>
    <col min="10" max="16384" width="9.140625" style="3"/>
  </cols>
  <sheetData>
    <row r="1" spans="1:52" ht="15" customHeight="1" x14ac:dyDescent="0.2">
      <c r="H1" s="298" t="s">
        <v>225</v>
      </c>
      <c r="I1" s="298"/>
    </row>
    <row r="2" spans="1:52" x14ac:dyDescent="0.2">
      <c r="H2" s="156"/>
      <c r="I2" s="156"/>
    </row>
    <row r="3" spans="1:52" x14ac:dyDescent="0.2">
      <c r="A3" s="267" t="s">
        <v>246</v>
      </c>
      <c r="B3" s="267"/>
      <c r="C3" s="267"/>
      <c r="D3" s="267"/>
      <c r="E3" s="267"/>
      <c r="F3" s="267"/>
      <c r="G3" s="267"/>
      <c r="H3" s="156"/>
      <c r="I3" s="156"/>
    </row>
    <row r="5" spans="1:52" ht="38.25" x14ac:dyDescent="0.2">
      <c r="A5" s="181" t="s">
        <v>2</v>
      </c>
      <c r="B5" s="182" t="s">
        <v>77</v>
      </c>
      <c r="C5" s="182" t="s">
        <v>247</v>
      </c>
      <c r="D5" s="183" t="s">
        <v>5</v>
      </c>
      <c r="E5" s="236" t="s">
        <v>226</v>
      </c>
      <c r="F5" s="184" t="s">
        <v>27</v>
      </c>
      <c r="G5" s="185" t="s">
        <v>248</v>
      </c>
      <c r="H5" s="184" t="s">
        <v>249</v>
      </c>
      <c r="I5" s="168" t="s">
        <v>10</v>
      </c>
    </row>
    <row r="6" spans="1:52" ht="74.25" customHeight="1" x14ac:dyDescent="0.2">
      <c r="A6" s="24">
        <v>1</v>
      </c>
      <c r="B6" s="22" t="s">
        <v>250</v>
      </c>
      <c r="C6" s="111" t="s">
        <v>12</v>
      </c>
      <c r="D6" s="112">
        <v>10</v>
      </c>
      <c r="E6" s="113"/>
      <c r="F6" s="114">
        <f>D6*E6</f>
        <v>0</v>
      </c>
      <c r="G6" s="115"/>
      <c r="H6" s="113">
        <f t="shared" ref="H6:H11" si="0">F6*(1+G6)</f>
        <v>0</v>
      </c>
      <c r="I6" s="116"/>
    </row>
    <row r="7" spans="1:52" ht="33.75" customHeight="1" x14ac:dyDescent="0.2">
      <c r="A7" s="117">
        <v>2</v>
      </c>
      <c r="B7" s="190" t="s">
        <v>251</v>
      </c>
      <c r="C7" s="118" t="s">
        <v>12</v>
      </c>
      <c r="D7" s="119">
        <v>10</v>
      </c>
      <c r="E7" s="120"/>
      <c r="F7" s="114">
        <f t="shared" ref="F7:F11" si="1">D7*E7</f>
        <v>0</v>
      </c>
      <c r="G7" s="115"/>
      <c r="H7" s="113">
        <f t="shared" si="0"/>
        <v>0</v>
      </c>
      <c r="I7" s="121"/>
    </row>
    <row r="8" spans="1:52" ht="21.75" customHeight="1" x14ac:dyDescent="0.2">
      <c r="A8" s="117">
        <v>3</v>
      </c>
      <c r="B8" s="190" t="s">
        <v>252</v>
      </c>
      <c r="C8" s="118" t="s">
        <v>12</v>
      </c>
      <c r="D8" s="119">
        <v>12</v>
      </c>
      <c r="E8" s="120"/>
      <c r="F8" s="114">
        <f t="shared" si="1"/>
        <v>0</v>
      </c>
      <c r="G8" s="115"/>
      <c r="H8" s="113">
        <f t="shared" si="0"/>
        <v>0</v>
      </c>
      <c r="I8" s="121"/>
    </row>
    <row r="9" spans="1:52" ht="31.5" customHeight="1" x14ac:dyDescent="0.2">
      <c r="A9" s="117">
        <v>4</v>
      </c>
      <c r="B9" s="190" t="s">
        <v>253</v>
      </c>
      <c r="C9" s="118" t="s">
        <v>12</v>
      </c>
      <c r="D9" s="119">
        <v>10</v>
      </c>
      <c r="E9" s="120"/>
      <c r="F9" s="114">
        <f t="shared" si="1"/>
        <v>0</v>
      </c>
      <c r="G9" s="115"/>
      <c r="H9" s="113">
        <f t="shared" si="0"/>
        <v>0</v>
      </c>
      <c r="I9" s="121"/>
    </row>
    <row r="10" spans="1:52" ht="34.5" customHeight="1" x14ac:dyDescent="0.2">
      <c r="A10" s="117">
        <v>5</v>
      </c>
      <c r="B10" s="190" t="s">
        <v>254</v>
      </c>
      <c r="C10" s="118" t="s">
        <v>12</v>
      </c>
      <c r="D10" s="119">
        <v>10</v>
      </c>
      <c r="E10" s="120"/>
      <c r="F10" s="114">
        <f t="shared" si="1"/>
        <v>0</v>
      </c>
      <c r="G10" s="115"/>
      <c r="H10" s="113">
        <f t="shared" si="0"/>
        <v>0</v>
      </c>
      <c r="I10" s="121"/>
    </row>
    <row r="11" spans="1:52" ht="33.75" customHeight="1" x14ac:dyDescent="0.2">
      <c r="A11" s="24">
        <v>6</v>
      </c>
      <c r="B11" s="1" t="s">
        <v>255</v>
      </c>
      <c r="C11" s="111" t="s">
        <v>12</v>
      </c>
      <c r="D11" s="112">
        <v>10</v>
      </c>
      <c r="E11" s="113"/>
      <c r="F11" s="114">
        <f t="shared" si="1"/>
        <v>0</v>
      </c>
      <c r="G11" s="115"/>
      <c r="H11" s="113">
        <f t="shared" si="0"/>
        <v>0</v>
      </c>
      <c r="I11" s="116"/>
    </row>
    <row r="12" spans="1:52" ht="26.1" customHeight="1" x14ac:dyDescent="0.2">
      <c r="A12" s="302" t="s">
        <v>15</v>
      </c>
      <c r="B12" s="303"/>
      <c r="C12" s="303"/>
      <c r="D12" s="303"/>
      <c r="E12" s="304"/>
      <c r="F12" s="186">
        <f>SUM(F6:F11)</f>
        <v>0</v>
      </c>
      <c r="G12" s="187" t="s">
        <v>72</v>
      </c>
      <c r="H12" s="188">
        <f>SUM(H6:H11)</f>
        <v>0</v>
      </c>
      <c r="I12" s="189" t="s">
        <v>72</v>
      </c>
    </row>
    <row r="13" spans="1:52" s="191" customFormat="1" ht="50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</sheetData>
  <mergeCells count="3">
    <mergeCell ref="A3:G3"/>
    <mergeCell ref="H1:I1"/>
    <mergeCell ref="A12:E12"/>
  </mergeCells>
  <pageMargins left="0.7" right="0.7" top="0.75" bottom="0.75" header="0.511811023622047" footer="0.511811023622047"/>
  <pageSetup paperSize="9" scale="7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9"/>
  <sheetViews>
    <sheetView zoomScaleNormal="100" workbookViewId="0">
      <selection activeCell="F5" sqref="F5"/>
    </sheetView>
  </sheetViews>
  <sheetFormatPr defaultColWidth="9.140625" defaultRowHeight="12.75" x14ac:dyDescent="0.2"/>
  <cols>
    <col min="1" max="1" width="8.7109375" style="3" customWidth="1"/>
    <col min="2" max="2" width="55.7109375" style="3" customWidth="1"/>
    <col min="3" max="4" width="8.7109375" style="3" customWidth="1"/>
    <col min="5" max="6" width="17.7109375" style="3" customWidth="1"/>
    <col min="7" max="7" width="8.7109375" style="3" customWidth="1"/>
    <col min="8" max="8" width="17.7109375" style="3" customWidth="1"/>
    <col min="9" max="9" width="25.7109375" style="3" customWidth="1"/>
    <col min="10" max="10" width="18.42578125" style="3" customWidth="1"/>
    <col min="11" max="16384" width="9.140625" style="3"/>
  </cols>
  <sheetData>
    <row r="1" spans="1:9" x14ac:dyDescent="0.2">
      <c r="H1" s="193"/>
      <c r="I1" s="194" t="s">
        <v>225</v>
      </c>
    </row>
    <row r="2" spans="1:9" x14ac:dyDescent="0.2">
      <c r="A2" s="36" t="s">
        <v>350</v>
      </c>
      <c r="H2" s="193"/>
      <c r="I2" s="193"/>
    </row>
    <row r="3" spans="1:9" x14ac:dyDescent="0.2">
      <c r="H3" s="193"/>
      <c r="I3" s="193"/>
    </row>
    <row r="4" spans="1:9" ht="42" customHeight="1" x14ac:dyDescent="0.2">
      <c r="A4" s="195" t="s">
        <v>2</v>
      </c>
      <c r="B4" s="196" t="s">
        <v>77</v>
      </c>
      <c r="C4" s="196" t="s">
        <v>25</v>
      </c>
      <c r="D4" s="197" t="s">
        <v>5</v>
      </c>
      <c r="E4" s="198" t="s">
        <v>226</v>
      </c>
      <c r="F4" s="199" t="s">
        <v>256</v>
      </c>
      <c r="G4" s="200" t="s">
        <v>8</v>
      </c>
      <c r="H4" s="199" t="s">
        <v>257</v>
      </c>
      <c r="I4" s="168" t="s">
        <v>10</v>
      </c>
    </row>
    <row r="5" spans="1:9" ht="115.5" customHeight="1" x14ac:dyDescent="0.2">
      <c r="A5" s="122">
        <v>1</v>
      </c>
      <c r="B5" s="206" t="s">
        <v>258</v>
      </c>
      <c r="C5" s="203" t="s">
        <v>12</v>
      </c>
      <c r="D5" s="123">
        <v>30</v>
      </c>
      <c r="E5" s="205"/>
      <c r="F5" s="218">
        <f>D5*E5</f>
        <v>0</v>
      </c>
      <c r="G5" s="204"/>
      <c r="H5" s="205">
        <f>F5*(G5+1)</f>
        <v>0</v>
      </c>
      <c r="I5" s="122"/>
    </row>
    <row r="6" spans="1:9" ht="93" customHeight="1" x14ac:dyDescent="0.2">
      <c r="A6" s="122">
        <v>2</v>
      </c>
      <c r="B6" s="30" t="s">
        <v>259</v>
      </c>
      <c r="C6" s="203" t="s">
        <v>12</v>
      </c>
      <c r="D6" s="144">
        <v>30</v>
      </c>
      <c r="E6" s="205"/>
      <c r="F6" s="205">
        <f t="shared" ref="F6:F9" si="0">D6*E6</f>
        <v>0</v>
      </c>
      <c r="G6" s="204"/>
      <c r="H6" s="205">
        <f t="shared" ref="H6:H9" si="1">F6*(G6+1)</f>
        <v>0</v>
      </c>
      <c r="I6" s="122"/>
    </row>
    <row r="7" spans="1:9" ht="109.5" customHeight="1" x14ac:dyDescent="0.2">
      <c r="A7" s="122">
        <v>3</v>
      </c>
      <c r="B7" s="30" t="s">
        <v>351</v>
      </c>
      <c r="C7" s="203" t="s">
        <v>12</v>
      </c>
      <c r="D7" s="123">
        <v>10</v>
      </c>
      <c r="E7" s="205"/>
      <c r="F7" s="205">
        <f t="shared" si="0"/>
        <v>0</v>
      </c>
      <c r="G7" s="204"/>
      <c r="H7" s="205">
        <f t="shared" si="1"/>
        <v>0</v>
      </c>
      <c r="I7" s="122"/>
    </row>
    <row r="8" spans="1:9" ht="86.25" customHeight="1" x14ac:dyDescent="0.2">
      <c r="A8" s="122">
        <v>4</v>
      </c>
      <c r="B8" s="30" t="s">
        <v>352</v>
      </c>
      <c r="C8" s="203" t="s">
        <v>12</v>
      </c>
      <c r="D8" s="123">
        <v>10</v>
      </c>
      <c r="E8" s="205"/>
      <c r="F8" s="205">
        <f t="shared" si="0"/>
        <v>0</v>
      </c>
      <c r="G8" s="204"/>
      <c r="H8" s="205">
        <f t="shared" si="1"/>
        <v>0</v>
      </c>
      <c r="I8" s="192"/>
    </row>
    <row r="9" spans="1:9" ht="69" customHeight="1" x14ac:dyDescent="0.2">
      <c r="A9" s="122">
        <v>5</v>
      </c>
      <c r="B9" s="30" t="s">
        <v>353</v>
      </c>
      <c r="C9" s="203" t="s">
        <v>12</v>
      </c>
      <c r="D9" s="123">
        <v>10</v>
      </c>
      <c r="E9" s="205"/>
      <c r="F9" s="205">
        <f t="shared" si="0"/>
        <v>0</v>
      </c>
      <c r="G9" s="204"/>
      <c r="H9" s="205">
        <f t="shared" si="1"/>
        <v>0</v>
      </c>
      <c r="I9" s="122"/>
    </row>
    <row r="10" spans="1:9" ht="21" customHeight="1" x14ac:dyDescent="0.2">
      <c r="A10" s="305" t="s">
        <v>260</v>
      </c>
      <c r="B10" s="306"/>
      <c r="C10" s="306"/>
      <c r="D10" s="306"/>
      <c r="E10" s="307"/>
      <c r="F10" s="186">
        <f>SUM(F3:F9)</f>
        <v>0</v>
      </c>
      <c r="G10" s="202" t="s">
        <v>72</v>
      </c>
      <c r="H10" s="186">
        <f>SUM(H5:H9)</f>
        <v>0</v>
      </c>
      <c r="I10" s="201" t="s">
        <v>72</v>
      </c>
    </row>
    <row r="14" spans="1:9" ht="15" customHeight="1" x14ac:dyDescent="0.2">
      <c r="G14" s="156"/>
      <c r="H14" s="156"/>
      <c r="I14" s="156"/>
    </row>
    <row r="15" spans="1:9" x14ac:dyDescent="0.2">
      <c r="G15" s="156"/>
      <c r="H15" s="156"/>
      <c r="I15" s="156"/>
    </row>
    <row r="16" spans="1:9" x14ac:dyDescent="0.2">
      <c r="G16" s="156"/>
      <c r="H16" s="156"/>
      <c r="I16" s="156"/>
    </row>
    <row r="17" spans="7:9" x14ac:dyDescent="0.2">
      <c r="G17" s="156"/>
      <c r="H17" s="156"/>
      <c r="I17" s="156"/>
    </row>
    <row r="18" spans="7:9" x14ac:dyDescent="0.2">
      <c r="G18" s="156"/>
      <c r="H18" s="156"/>
      <c r="I18" s="156"/>
    </row>
    <row r="19" spans="7:9" x14ac:dyDescent="0.2">
      <c r="G19" s="156"/>
      <c r="H19" s="156"/>
      <c r="I19" s="156"/>
    </row>
  </sheetData>
  <mergeCells count="1">
    <mergeCell ref="A10:E10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</vt:i4>
      </vt:variant>
    </vt:vector>
  </HeadingPairs>
  <TitlesOfParts>
    <vt:vector size="19" baseType="lpstr">
      <vt:lpstr>Pakiet 2</vt:lpstr>
      <vt:lpstr>Pakiet 3</vt:lpstr>
      <vt:lpstr>Pakiet 4</vt:lpstr>
      <vt:lpstr>Pakiet 5</vt:lpstr>
      <vt:lpstr>Pakiet 6</vt:lpstr>
      <vt:lpstr>Zamówienie częściowe nr 1</vt:lpstr>
      <vt:lpstr>Zamówienie częściowe nr 2</vt:lpstr>
      <vt:lpstr>Zamówienie częściowe nr 3</vt:lpstr>
      <vt:lpstr>Zamówienie częściowe nr 4</vt:lpstr>
      <vt:lpstr>zamówienie częściowe nr 5</vt:lpstr>
      <vt:lpstr>Zamówienie częściowe nr 6</vt:lpstr>
      <vt:lpstr>Zamówienie częściowe  nr 7</vt:lpstr>
      <vt:lpstr>Zamówienie częściowe nr 8</vt:lpstr>
      <vt:lpstr>Zamówienie częściowe nr 9</vt:lpstr>
      <vt:lpstr>Arkusz3</vt:lpstr>
      <vt:lpstr>Pakiet 8</vt:lpstr>
      <vt:lpstr>Pakiet 9</vt:lpstr>
      <vt:lpstr>'Zamówienie częściowe nr 3'!Obszar_wydruku</vt:lpstr>
      <vt:lpstr>'Zamówienie częściowe nr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dc:description/>
  <cp:lastModifiedBy>Karolina Hetmanowska-Prentke</cp:lastModifiedBy>
  <cp:revision>1</cp:revision>
  <cp:lastPrinted>2022-05-13T10:39:58Z</cp:lastPrinted>
  <dcterms:created xsi:type="dcterms:W3CDTF">2019-01-12T07:47:18Z</dcterms:created>
  <dcterms:modified xsi:type="dcterms:W3CDTF">2022-05-16T06:42:54Z</dcterms:modified>
  <dc:language>pl-PL</dc:language>
</cp:coreProperties>
</file>