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2\przetargi\4-leki\STRONA\"/>
    </mc:Choice>
  </mc:AlternateContent>
  <xr:revisionPtr revIDLastSave="0" documentId="13_ncr:1_{58D23F5F-D910-4965-8CA5-AC705051DB68}" xr6:coauthVersionLast="47" xr6:coauthVersionMax="47" xr10:uidLastSave="{00000000-0000-0000-0000-000000000000}"/>
  <bookViews>
    <workbookView xWindow="-120" yWindow="-120" windowWidth="29040" windowHeight="15840" firstSheet="4" activeTab="15" xr2:uid="{00000000-000D-0000-FFFF-FFFF00000000}"/>
  </bookViews>
  <sheets>
    <sheet name="Pakiet 1" sheetId="2" r:id="rId1"/>
    <sheet name="Pakiet 2" sheetId="3" r:id="rId2"/>
    <sheet name="Pakiet 3" sheetId="6" r:id="rId3"/>
    <sheet name="Pakiet 4" sheetId="7" r:id="rId4"/>
    <sheet name="Pakiet 5" sheetId="8" r:id="rId5"/>
    <sheet name="Pakiet 6" sheetId="10" r:id="rId6"/>
    <sheet name="Pakiet 7" sheetId="11" r:id="rId7"/>
    <sheet name="Pakiet 8" sheetId="12" r:id="rId8"/>
    <sheet name="Pakiet 9" sheetId="13" r:id="rId9"/>
    <sheet name="Pakiet 10" sheetId="14" r:id="rId10"/>
    <sheet name="Pakiet 11" sheetId="15" r:id="rId11"/>
    <sheet name="Pakiet 12" sheetId="16" r:id="rId12"/>
    <sheet name="Pakiet 13" sheetId="17" r:id="rId13"/>
    <sheet name="Pakiet 14" sheetId="21" r:id="rId14"/>
    <sheet name="Pakiet 15" sheetId="22" r:id="rId15"/>
    <sheet name="Pakiet_16" sheetId="23" r:id="rId16"/>
  </sheets>
  <definedNames>
    <definedName name="_xlnm.Print_Area" localSheetId="15">Pakiet_16!$A$1:$J$13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1" l="1"/>
  <c r="J8" i="21"/>
  <c r="H7" i="23"/>
  <c r="J7" i="23" s="1"/>
  <c r="H8" i="23"/>
  <c r="J8" i="23" s="1"/>
  <c r="H9" i="23"/>
  <c r="J9" i="23" s="1"/>
  <c r="H10" i="23"/>
  <c r="J10" i="23" s="1"/>
  <c r="H6" i="23"/>
  <c r="H21" i="7"/>
  <c r="J21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6" i="7"/>
  <c r="J25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6" i="6"/>
  <c r="H25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6" i="6"/>
  <c r="J6" i="3"/>
  <c r="H6" i="3"/>
  <c r="J7" i="2"/>
  <c r="J8" i="2"/>
  <c r="J10" i="2" s="1"/>
  <c r="J9" i="2"/>
  <c r="J6" i="2"/>
  <c r="H7" i="2"/>
  <c r="H8" i="2"/>
  <c r="H9" i="2"/>
  <c r="H6" i="2"/>
  <c r="H40" i="14"/>
  <c r="J40" i="14" s="1"/>
  <c r="H39" i="14"/>
  <c r="J39" i="14"/>
  <c r="H26" i="14"/>
  <c r="J26" i="14" s="1"/>
  <c r="H8" i="14"/>
  <c r="J8" i="14" s="1"/>
  <c r="H80" i="15"/>
  <c r="J80" i="15" s="1"/>
  <c r="H118" i="16"/>
  <c r="J118" i="16" s="1"/>
  <c r="H21" i="16"/>
  <c r="J21" i="16"/>
  <c r="H135" i="15"/>
  <c r="J135" i="15" s="1"/>
  <c r="H94" i="15"/>
  <c r="J94" i="15"/>
  <c r="H25" i="10"/>
  <c r="J25" i="10" s="1"/>
  <c r="H90" i="16"/>
  <c r="J90" i="16" s="1"/>
  <c r="H43" i="16"/>
  <c r="J43" i="16" s="1"/>
  <c r="H39" i="16"/>
  <c r="J39" i="16" s="1"/>
  <c r="H31" i="16"/>
  <c r="J31" i="16" s="1"/>
  <c r="H132" i="16"/>
  <c r="J132" i="16" s="1"/>
  <c r="H197" i="15"/>
  <c r="J197" i="15" s="1"/>
  <c r="H49" i="15"/>
  <c r="J49" i="15" s="1"/>
  <c r="H33" i="15"/>
  <c r="J33" i="15" s="1"/>
  <c r="H12" i="14"/>
  <c r="J12" i="14" s="1"/>
  <c r="H31" i="14"/>
  <c r="J31" i="14" s="1"/>
  <c r="H10" i="10"/>
  <c r="J10" i="10" s="1"/>
  <c r="J9" i="10"/>
  <c r="H9" i="10"/>
  <c r="H25" i="13"/>
  <c r="J25" i="13" s="1"/>
  <c r="H15" i="14"/>
  <c r="J15" i="14" s="1"/>
  <c r="H16" i="14"/>
  <c r="J16" i="14" s="1"/>
  <c r="H13" i="17"/>
  <c r="J13" i="17" s="1"/>
  <c r="H19" i="10"/>
  <c r="J19" i="10" s="1"/>
  <c r="H37" i="10"/>
  <c r="J37" i="10" s="1"/>
  <c r="H8" i="17"/>
  <c r="J8" i="17" s="1"/>
  <c r="H49" i="11"/>
  <c r="J49" i="11" s="1"/>
  <c r="H48" i="11"/>
  <c r="J48" i="11" s="1"/>
  <c r="H18" i="10"/>
  <c r="J18" i="10" s="1"/>
  <c r="H17" i="10"/>
  <c r="J17" i="10" s="1"/>
  <c r="H16" i="10"/>
  <c r="J16" i="10" s="1"/>
  <c r="H15" i="10"/>
  <c r="J15" i="10" s="1"/>
  <c r="H14" i="10"/>
  <c r="J14" i="10" s="1"/>
  <c r="H13" i="10"/>
  <c r="J13" i="10" s="1"/>
  <c r="H6" i="22"/>
  <c r="H39" i="10"/>
  <c r="J39" i="10" s="1"/>
  <c r="H11" i="23" l="1"/>
  <c r="J6" i="23"/>
  <c r="J11" i="23" s="1"/>
  <c r="H10" i="2"/>
  <c r="H222" i="16"/>
  <c r="J222" i="16" s="1"/>
  <c r="H202" i="15" l="1"/>
  <c r="J202" i="15" s="1"/>
  <c r="H67" i="10" l="1"/>
  <c r="J67" i="10" s="1"/>
  <c r="H66" i="10"/>
  <c r="J66" i="10" s="1"/>
  <c r="H19" i="12" l="1"/>
  <c r="J19" i="12" s="1"/>
  <c r="H39" i="15" l="1"/>
  <c r="J39" i="15" s="1"/>
  <c r="H139" i="16" l="1"/>
  <c r="J139" i="16" s="1"/>
  <c r="H11" i="10" l="1"/>
  <c r="J11" i="10" s="1"/>
  <c r="H8" i="10"/>
  <c r="J8" i="10" s="1"/>
  <c r="H12" i="10"/>
  <c r="J12" i="10" s="1"/>
  <c r="H17" i="14" l="1"/>
  <c r="J17" i="14" s="1"/>
  <c r="H18" i="14"/>
  <c r="J18" i="14" s="1"/>
  <c r="H19" i="14"/>
  <c r="J19" i="14" s="1"/>
  <c r="H20" i="14"/>
  <c r="J20" i="14" s="1"/>
  <c r="H21" i="14"/>
  <c r="J21" i="14" s="1"/>
  <c r="H22" i="14"/>
  <c r="J22" i="14" s="1"/>
  <c r="H42" i="14"/>
  <c r="J42" i="14" s="1"/>
  <c r="H43" i="14"/>
  <c r="J43" i="14" s="1"/>
  <c r="H44" i="14"/>
  <c r="J44" i="14" s="1"/>
  <c r="H46" i="14"/>
  <c r="J46" i="14" s="1"/>
  <c r="H45" i="14"/>
  <c r="J45" i="14" s="1"/>
  <c r="H7" i="21" l="1"/>
  <c r="J7" i="21" s="1"/>
  <c r="H34" i="10" l="1"/>
  <c r="J34" i="10" s="1"/>
  <c r="H35" i="10"/>
  <c r="J35" i="10" s="1"/>
  <c r="H7" i="15" l="1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4" i="15"/>
  <c r="H35" i="15"/>
  <c r="H36" i="15"/>
  <c r="H37" i="15"/>
  <c r="H38" i="15"/>
  <c r="H40" i="15"/>
  <c r="H41" i="15"/>
  <c r="H42" i="15"/>
  <c r="H43" i="15"/>
  <c r="H44" i="15"/>
  <c r="H45" i="15"/>
  <c r="H46" i="15"/>
  <c r="H47" i="15"/>
  <c r="H48" i="15"/>
  <c r="H50" i="15"/>
  <c r="H51" i="15"/>
  <c r="H52" i="15"/>
  <c r="H53" i="15"/>
  <c r="H54" i="15"/>
  <c r="H55" i="15"/>
  <c r="H56" i="15"/>
  <c r="H57" i="15"/>
  <c r="H58" i="15"/>
  <c r="H59" i="15"/>
  <c r="H60" i="15"/>
  <c r="H61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79" i="15"/>
  <c r="H81" i="15"/>
  <c r="H82" i="15"/>
  <c r="H83" i="15"/>
  <c r="H84" i="15"/>
  <c r="H85" i="15"/>
  <c r="H86" i="15"/>
  <c r="H87" i="15"/>
  <c r="H88" i="15"/>
  <c r="H89" i="15"/>
  <c r="H90" i="15"/>
  <c r="H91" i="15"/>
  <c r="H92" i="15"/>
  <c r="H93" i="15"/>
  <c r="H95" i="15"/>
  <c r="H96" i="15"/>
  <c r="H97" i="15"/>
  <c r="H98" i="15"/>
  <c r="H99" i="15"/>
  <c r="H100" i="15"/>
  <c r="H101" i="15"/>
  <c r="H102" i="15"/>
  <c r="H103" i="15"/>
  <c r="H104" i="15"/>
  <c r="H105" i="15"/>
  <c r="H106" i="15"/>
  <c r="H107" i="15"/>
  <c r="H108" i="15"/>
  <c r="H109" i="15"/>
  <c r="H110" i="15"/>
  <c r="H111" i="15"/>
  <c r="H112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8" i="15"/>
  <c r="H129" i="15"/>
  <c r="H130" i="15"/>
  <c r="H131" i="15"/>
  <c r="H132" i="15"/>
  <c r="H133" i="15"/>
  <c r="H134" i="15"/>
  <c r="H136" i="15"/>
  <c r="H137" i="15"/>
  <c r="H138" i="15"/>
  <c r="H139" i="15"/>
  <c r="H140" i="15"/>
  <c r="H141" i="15"/>
  <c r="H142" i="15"/>
  <c r="H143" i="15"/>
  <c r="H144" i="15"/>
  <c r="H145" i="15"/>
  <c r="H146" i="15"/>
  <c r="H147" i="15"/>
  <c r="H148" i="15"/>
  <c r="H149" i="15"/>
  <c r="H150" i="15"/>
  <c r="H151" i="15"/>
  <c r="H152" i="15"/>
  <c r="H153" i="15"/>
  <c r="H154" i="15"/>
  <c r="H155" i="15"/>
  <c r="H156" i="15"/>
  <c r="H157" i="15"/>
  <c r="H158" i="15"/>
  <c r="H159" i="15"/>
  <c r="H160" i="15"/>
  <c r="H161" i="15"/>
  <c r="H162" i="15"/>
  <c r="H163" i="15"/>
  <c r="H164" i="15"/>
  <c r="H165" i="15"/>
  <c r="H166" i="15"/>
  <c r="H167" i="15"/>
  <c r="H168" i="15"/>
  <c r="H169" i="15"/>
  <c r="H170" i="15"/>
  <c r="H171" i="15"/>
  <c r="H172" i="15"/>
  <c r="H173" i="15"/>
  <c r="H174" i="15"/>
  <c r="H175" i="15"/>
  <c r="H176" i="15"/>
  <c r="H177" i="15"/>
  <c r="H178" i="15"/>
  <c r="H179" i="15"/>
  <c r="H180" i="15"/>
  <c r="H181" i="15"/>
  <c r="H182" i="15"/>
  <c r="H183" i="15"/>
  <c r="H184" i="15"/>
  <c r="H185" i="15"/>
  <c r="H186" i="15"/>
  <c r="H187" i="15"/>
  <c r="H188" i="15"/>
  <c r="H189" i="15"/>
  <c r="H190" i="15"/>
  <c r="H191" i="15"/>
  <c r="H192" i="15"/>
  <c r="H193" i="15"/>
  <c r="H194" i="15"/>
  <c r="H195" i="15"/>
  <c r="H196" i="15"/>
  <c r="H198" i="15"/>
  <c r="H199" i="15"/>
  <c r="H200" i="15"/>
  <c r="H201" i="15"/>
  <c r="H203" i="15"/>
  <c r="H6" i="15"/>
  <c r="H204" i="15" s="1"/>
  <c r="H85" i="16"/>
  <c r="J85" i="16" s="1"/>
  <c r="H168" i="16" l="1"/>
  <c r="J168" i="16" s="1"/>
  <c r="H140" i="16"/>
  <c r="J140" i="16" s="1"/>
  <c r="H23" i="13" l="1"/>
  <c r="J23" i="13" s="1"/>
  <c r="H22" i="13"/>
  <c r="J22" i="13" s="1"/>
  <c r="H18" i="13"/>
  <c r="J18" i="13" s="1"/>
  <c r="H17" i="13"/>
  <c r="J17" i="13" s="1"/>
  <c r="A7" i="16"/>
  <c r="H67" i="16"/>
  <c r="J67" i="16" s="1"/>
  <c r="H150" i="16"/>
  <c r="J150" i="16" s="1"/>
  <c r="J12" i="15"/>
  <c r="H22" i="10"/>
  <c r="J22" i="10" s="1"/>
  <c r="H46" i="10"/>
  <c r="J46" i="10" s="1"/>
  <c r="H45" i="10"/>
  <c r="J45" i="10" s="1"/>
  <c r="H7" i="14" l="1"/>
  <c r="J7" i="14" s="1"/>
  <c r="H9" i="14"/>
  <c r="J9" i="14" s="1"/>
  <c r="H11" i="14"/>
  <c r="J11" i="14" s="1"/>
  <c r="H10" i="14"/>
  <c r="J10" i="14" s="1"/>
  <c r="H13" i="14"/>
  <c r="J13" i="14" s="1"/>
  <c r="H14" i="14"/>
  <c r="J14" i="14" s="1"/>
  <c r="H23" i="14"/>
  <c r="J23" i="14" s="1"/>
  <c r="H24" i="14"/>
  <c r="J24" i="14" s="1"/>
  <c r="H25" i="14"/>
  <c r="J25" i="14" s="1"/>
  <c r="H28" i="14"/>
  <c r="J28" i="14" s="1"/>
  <c r="H27" i="14"/>
  <c r="J27" i="14" s="1"/>
  <c r="H29" i="14"/>
  <c r="J29" i="14" s="1"/>
  <c r="H30" i="14"/>
  <c r="J30" i="14" s="1"/>
  <c r="H32" i="14"/>
  <c r="J32" i="14" s="1"/>
  <c r="H33" i="14"/>
  <c r="J33" i="14" s="1"/>
  <c r="H34" i="14"/>
  <c r="J34" i="14" s="1"/>
  <c r="H35" i="14"/>
  <c r="J35" i="14" s="1"/>
  <c r="H36" i="14"/>
  <c r="J36" i="14" s="1"/>
  <c r="H37" i="14"/>
  <c r="J37" i="14" s="1"/>
  <c r="H38" i="14"/>
  <c r="J38" i="14" s="1"/>
  <c r="H41" i="14"/>
  <c r="J41" i="14" s="1"/>
  <c r="H6" i="14"/>
  <c r="J6" i="22"/>
  <c r="H7" i="16"/>
  <c r="J7" i="16" s="1"/>
  <c r="H8" i="16"/>
  <c r="J8" i="16" s="1"/>
  <c r="H9" i="16"/>
  <c r="J9" i="16" s="1"/>
  <c r="H10" i="16"/>
  <c r="J10" i="16" s="1"/>
  <c r="H11" i="16"/>
  <c r="J11" i="16" s="1"/>
  <c r="H12" i="16"/>
  <c r="J12" i="16" s="1"/>
  <c r="H13" i="16"/>
  <c r="J13" i="16" s="1"/>
  <c r="H14" i="16"/>
  <c r="J14" i="16" s="1"/>
  <c r="H15" i="16"/>
  <c r="J15" i="16" s="1"/>
  <c r="H16" i="16"/>
  <c r="J16" i="16" s="1"/>
  <c r="H17" i="16"/>
  <c r="J17" i="16" s="1"/>
  <c r="H18" i="16"/>
  <c r="J18" i="16" s="1"/>
  <c r="H19" i="16"/>
  <c r="J19" i="16" s="1"/>
  <c r="H20" i="16"/>
  <c r="J20" i="16" s="1"/>
  <c r="H22" i="16"/>
  <c r="J22" i="16" s="1"/>
  <c r="H23" i="16"/>
  <c r="J23" i="16" s="1"/>
  <c r="H24" i="16"/>
  <c r="J24" i="16" s="1"/>
  <c r="H25" i="16"/>
  <c r="J25" i="16" s="1"/>
  <c r="H26" i="16"/>
  <c r="J26" i="16" s="1"/>
  <c r="H27" i="16"/>
  <c r="J27" i="16" s="1"/>
  <c r="H28" i="16"/>
  <c r="J28" i="16" s="1"/>
  <c r="H29" i="16"/>
  <c r="J29" i="16" s="1"/>
  <c r="H30" i="16"/>
  <c r="J30" i="16" s="1"/>
  <c r="H32" i="16"/>
  <c r="J32" i="16" s="1"/>
  <c r="H33" i="16"/>
  <c r="J33" i="16" s="1"/>
  <c r="H34" i="16"/>
  <c r="J34" i="16" s="1"/>
  <c r="H35" i="16"/>
  <c r="J35" i="16" s="1"/>
  <c r="H36" i="16"/>
  <c r="J36" i="16" s="1"/>
  <c r="H37" i="16"/>
  <c r="J37" i="16" s="1"/>
  <c r="H38" i="16"/>
  <c r="J38" i="16" s="1"/>
  <c r="H40" i="16"/>
  <c r="J40" i="16" s="1"/>
  <c r="H41" i="16"/>
  <c r="J41" i="16" s="1"/>
  <c r="H42" i="16"/>
  <c r="J42" i="16" s="1"/>
  <c r="H44" i="16"/>
  <c r="J44" i="16" s="1"/>
  <c r="H45" i="16"/>
  <c r="J45" i="16" s="1"/>
  <c r="H46" i="16"/>
  <c r="J46" i="16" s="1"/>
  <c r="H47" i="16"/>
  <c r="J47" i="16" s="1"/>
  <c r="H48" i="16"/>
  <c r="J48" i="16" s="1"/>
  <c r="H49" i="16"/>
  <c r="J49" i="16" s="1"/>
  <c r="H50" i="16"/>
  <c r="J50" i="16" s="1"/>
  <c r="H51" i="16"/>
  <c r="J51" i="16" s="1"/>
  <c r="H52" i="16"/>
  <c r="J52" i="16" s="1"/>
  <c r="H53" i="16"/>
  <c r="J53" i="16" s="1"/>
  <c r="H54" i="16"/>
  <c r="J54" i="16" s="1"/>
  <c r="H55" i="16"/>
  <c r="J55" i="16" s="1"/>
  <c r="H56" i="16"/>
  <c r="J56" i="16" s="1"/>
  <c r="H57" i="16"/>
  <c r="J57" i="16" s="1"/>
  <c r="H58" i="16"/>
  <c r="J58" i="16" s="1"/>
  <c r="H59" i="16"/>
  <c r="J59" i="16" s="1"/>
  <c r="H60" i="16"/>
  <c r="J60" i="16" s="1"/>
  <c r="H61" i="16"/>
  <c r="J61" i="16" s="1"/>
  <c r="H62" i="16"/>
  <c r="J62" i="16" s="1"/>
  <c r="H63" i="16"/>
  <c r="J63" i="16" s="1"/>
  <c r="H64" i="16"/>
  <c r="J64" i="16" s="1"/>
  <c r="H65" i="16"/>
  <c r="J65" i="16" s="1"/>
  <c r="H66" i="16"/>
  <c r="J66" i="16" s="1"/>
  <c r="H68" i="16"/>
  <c r="J68" i="16" s="1"/>
  <c r="H69" i="16"/>
  <c r="J69" i="16" s="1"/>
  <c r="H70" i="16"/>
  <c r="J70" i="16" s="1"/>
  <c r="H71" i="16"/>
  <c r="J71" i="16" s="1"/>
  <c r="H72" i="16"/>
  <c r="J72" i="16" s="1"/>
  <c r="H73" i="16"/>
  <c r="J73" i="16" s="1"/>
  <c r="H74" i="16"/>
  <c r="J74" i="16" s="1"/>
  <c r="H75" i="16"/>
  <c r="J75" i="16" s="1"/>
  <c r="H76" i="16"/>
  <c r="J76" i="16" s="1"/>
  <c r="H77" i="16"/>
  <c r="J77" i="16" s="1"/>
  <c r="H78" i="16"/>
  <c r="J78" i="16" s="1"/>
  <c r="H79" i="16"/>
  <c r="J79" i="16" s="1"/>
  <c r="H80" i="16"/>
  <c r="J80" i="16" s="1"/>
  <c r="H81" i="16"/>
  <c r="J81" i="16" s="1"/>
  <c r="H82" i="16"/>
  <c r="J82" i="16" s="1"/>
  <c r="H83" i="16"/>
  <c r="J83" i="16" s="1"/>
  <c r="H84" i="16"/>
  <c r="J84" i="16" s="1"/>
  <c r="H86" i="16"/>
  <c r="J86" i="16" s="1"/>
  <c r="H87" i="16"/>
  <c r="J87" i="16" s="1"/>
  <c r="H88" i="16"/>
  <c r="J88" i="16" s="1"/>
  <c r="H89" i="16"/>
  <c r="J89" i="16" s="1"/>
  <c r="H91" i="16"/>
  <c r="J91" i="16" s="1"/>
  <c r="H92" i="16"/>
  <c r="J92" i="16" s="1"/>
  <c r="H93" i="16"/>
  <c r="J93" i="16" s="1"/>
  <c r="H94" i="16"/>
  <c r="J94" i="16" s="1"/>
  <c r="H95" i="16"/>
  <c r="J95" i="16" s="1"/>
  <c r="H96" i="16"/>
  <c r="J96" i="16" s="1"/>
  <c r="H97" i="16"/>
  <c r="J97" i="16" s="1"/>
  <c r="H98" i="16"/>
  <c r="J98" i="16" s="1"/>
  <c r="H99" i="16"/>
  <c r="J99" i="16" s="1"/>
  <c r="H100" i="16"/>
  <c r="J100" i="16" s="1"/>
  <c r="H101" i="16"/>
  <c r="J101" i="16" s="1"/>
  <c r="H102" i="16"/>
  <c r="J102" i="16" s="1"/>
  <c r="H103" i="16"/>
  <c r="J103" i="16" s="1"/>
  <c r="H104" i="16"/>
  <c r="J104" i="16" s="1"/>
  <c r="H105" i="16"/>
  <c r="J105" i="16" s="1"/>
  <c r="H106" i="16"/>
  <c r="J106" i="16" s="1"/>
  <c r="H107" i="16"/>
  <c r="J107" i="16" s="1"/>
  <c r="H108" i="16"/>
  <c r="J108" i="16" s="1"/>
  <c r="H109" i="16"/>
  <c r="J109" i="16" s="1"/>
  <c r="H110" i="16"/>
  <c r="J110" i="16" s="1"/>
  <c r="H111" i="16"/>
  <c r="J111" i="16" s="1"/>
  <c r="H112" i="16"/>
  <c r="J112" i="16" s="1"/>
  <c r="H113" i="16"/>
  <c r="J113" i="16" s="1"/>
  <c r="H114" i="16"/>
  <c r="J114" i="16" s="1"/>
  <c r="H115" i="16"/>
  <c r="J115" i="16" s="1"/>
  <c r="H116" i="16"/>
  <c r="J116" i="16" s="1"/>
  <c r="H117" i="16"/>
  <c r="J117" i="16" s="1"/>
  <c r="H119" i="16"/>
  <c r="J119" i="16" s="1"/>
  <c r="H120" i="16"/>
  <c r="J120" i="16" s="1"/>
  <c r="H121" i="16"/>
  <c r="J121" i="16" s="1"/>
  <c r="H122" i="16"/>
  <c r="J122" i="16" s="1"/>
  <c r="H123" i="16"/>
  <c r="J123" i="16" s="1"/>
  <c r="H124" i="16"/>
  <c r="J124" i="16" s="1"/>
  <c r="H125" i="16"/>
  <c r="J125" i="16" s="1"/>
  <c r="H126" i="16"/>
  <c r="J126" i="16" s="1"/>
  <c r="H127" i="16"/>
  <c r="J127" i="16" s="1"/>
  <c r="H128" i="16"/>
  <c r="J128" i="16" s="1"/>
  <c r="H129" i="16"/>
  <c r="J129" i="16" s="1"/>
  <c r="H130" i="16"/>
  <c r="J130" i="16" s="1"/>
  <c r="H131" i="16"/>
  <c r="J131" i="16" s="1"/>
  <c r="H133" i="16"/>
  <c r="J133" i="16" s="1"/>
  <c r="H134" i="16"/>
  <c r="J134" i="16" s="1"/>
  <c r="H135" i="16"/>
  <c r="J135" i="16" s="1"/>
  <c r="H136" i="16"/>
  <c r="J136" i="16" s="1"/>
  <c r="H137" i="16"/>
  <c r="J137" i="16" s="1"/>
  <c r="H138" i="16"/>
  <c r="J138" i="16" s="1"/>
  <c r="H141" i="16"/>
  <c r="J141" i="16" s="1"/>
  <c r="H142" i="16"/>
  <c r="J142" i="16" s="1"/>
  <c r="H143" i="16"/>
  <c r="J143" i="16" s="1"/>
  <c r="H144" i="16"/>
  <c r="J144" i="16" s="1"/>
  <c r="H145" i="16"/>
  <c r="J145" i="16" s="1"/>
  <c r="H146" i="16"/>
  <c r="J146" i="16" s="1"/>
  <c r="H147" i="16"/>
  <c r="J147" i="16" s="1"/>
  <c r="H148" i="16"/>
  <c r="J148" i="16" s="1"/>
  <c r="H149" i="16"/>
  <c r="J149" i="16" s="1"/>
  <c r="H151" i="16"/>
  <c r="J151" i="16" s="1"/>
  <c r="H152" i="16"/>
  <c r="J152" i="16" s="1"/>
  <c r="H153" i="16"/>
  <c r="J153" i="16" s="1"/>
  <c r="H154" i="16"/>
  <c r="J154" i="16" s="1"/>
  <c r="H155" i="16"/>
  <c r="J155" i="16" s="1"/>
  <c r="H156" i="16"/>
  <c r="J156" i="16" s="1"/>
  <c r="H157" i="16"/>
  <c r="J157" i="16" s="1"/>
  <c r="H158" i="16"/>
  <c r="J158" i="16" s="1"/>
  <c r="H159" i="16"/>
  <c r="J159" i="16" s="1"/>
  <c r="H160" i="16"/>
  <c r="J160" i="16" s="1"/>
  <c r="H161" i="16"/>
  <c r="J161" i="16" s="1"/>
  <c r="H162" i="16"/>
  <c r="J162" i="16" s="1"/>
  <c r="H163" i="16"/>
  <c r="J163" i="16" s="1"/>
  <c r="H164" i="16"/>
  <c r="J164" i="16" s="1"/>
  <c r="H165" i="16"/>
  <c r="J165" i="16" s="1"/>
  <c r="H166" i="16"/>
  <c r="J166" i="16" s="1"/>
  <c r="H167" i="16"/>
  <c r="J167" i="16" s="1"/>
  <c r="H169" i="16"/>
  <c r="J169" i="16" s="1"/>
  <c r="H170" i="16"/>
  <c r="J170" i="16" s="1"/>
  <c r="H171" i="16"/>
  <c r="J171" i="16" s="1"/>
  <c r="H172" i="16"/>
  <c r="J172" i="16" s="1"/>
  <c r="H173" i="16"/>
  <c r="J173" i="16" s="1"/>
  <c r="H174" i="16"/>
  <c r="J174" i="16" s="1"/>
  <c r="H175" i="16"/>
  <c r="J175" i="16" s="1"/>
  <c r="H176" i="16"/>
  <c r="J176" i="16" s="1"/>
  <c r="H177" i="16"/>
  <c r="J177" i="16" s="1"/>
  <c r="H178" i="16"/>
  <c r="J178" i="16" s="1"/>
  <c r="H179" i="16"/>
  <c r="J179" i="16" s="1"/>
  <c r="H180" i="16"/>
  <c r="J180" i="16" s="1"/>
  <c r="H181" i="16"/>
  <c r="J181" i="16" s="1"/>
  <c r="H182" i="16"/>
  <c r="J182" i="16" s="1"/>
  <c r="H183" i="16"/>
  <c r="J183" i="16" s="1"/>
  <c r="H184" i="16"/>
  <c r="J184" i="16" s="1"/>
  <c r="H185" i="16"/>
  <c r="J185" i="16" s="1"/>
  <c r="H186" i="16"/>
  <c r="J186" i="16" s="1"/>
  <c r="H187" i="16"/>
  <c r="J187" i="16" s="1"/>
  <c r="H188" i="16"/>
  <c r="J188" i="16" s="1"/>
  <c r="H189" i="16"/>
  <c r="J189" i="16" s="1"/>
  <c r="H190" i="16"/>
  <c r="J190" i="16" s="1"/>
  <c r="H191" i="16"/>
  <c r="J191" i="16" s="1"/>
  <c r="H192" i="16"/>
  <c r="J192" i="16" s="1"/>
  <c r="H193" i="16"/>
  <c r="J193" i="16" s="1"/>
  <c r="H194" i="16"/>
  <c r="J194" i="16" s="1"/>
  <c r="H195" i="16"/>
  <c r="J195" i="16" s="1"/>
  <c r="H196" i="16"/>
  <c r="J196" i="16" s="1"/>
  <c r="H197" i="16"/>
  <c r="J197" i="16" s="1"/>
  <c r="H198" i="16"/>
  <c r="J198" i="16" s="1"/>
  <c r="H199" i="16"/>
  <c r="J199" i="16" s="1"/>
  <c r="H200" i="16"/>
  <c r="J200" i="16" s="1"/>
  <c r="H201" i="16"/>
  <c r="J201" i="16" s="1"/>
  <c r="H202" i="16"/>
  <c r="J202" i="16" s="1"/>
  <c r="H203" i="16"/>
  <c r="J203" i="16" s="1"/>
  <c r="H204" i="16"/>
  <c r="J204" i="16" s="1"/>
  <c r="H205" i="16"/>
  <c r="J205" i="16" s="1"/>
  <c r="H206" i="16"/>
  <c r="J206" i="16" s="1"/>
  <c r="H207" i="16"/>
  <c r="J207" i="16" s="1"/>
  <c r="H208" i="16"/>
  <c r="J208" i="16" s="1"/>
  <c r="H209" i="16"/>
  <c r="J209" i="16" s="1"/>
  <c r="H210" i="16"/>
  <c r="J210" i="16" s="1"/>
  <c r="H211" i="16"/>
  <c r="J211" i="16" s="1"/>
  <c r="H212" i="16"/>
  <c r="J212" i="16" s="1"/>
  <c r="H213" i="16"/>
  <c r="J213" i="16" s="1"/>
  <c r="H214" i="16"/>
  <c r="J214" i="16" s="1"/>
  <c r="H215" i="16"/>
  <c r="J215" i="16" s="1"/>
  <c r="H216" i="16"/>
  <c r="J216" i="16" s="1"/>
  <c r="H217" i="16"/>
  <c r="J217" i="16" s="1"/>
  <c r="H218" i="16"/>
  <c r="J218" i="16" s="1"/>
  <c r="H219" i="16"/>
  <c r="J219" i="16" s="1"/>
  <c r="H220" i="16"/>
  <c r="J220" i="16" s="1"/>
  <c r="H221" i="16"/>
  <c r="J221" i="16" s="1"/>
  <c r="H223" i="16"/>
  <c r="J223" i="16" s="1"/>
  <c r="H224" i="16"/>
  <c r="J224" i="16" s="1"/>
  <c r="H6" i="16"/>
  <c r="J6" i="16" s="1"/>
  <c r="H7" i="17"/>
  <c r="J7" i="17" s="1"/>
  <c r="H9" i="17"/>
  <c r="J9" i="17" s="1"/>
  <c r="H10" i="17"/>
  <c r="J10" i="17" s="1"/>
  <c r="H11" i="17"/>
  <c r="J11" i="17" s="1"/>
  <c r="H12" i="17"/>
  <c r="J12" i="17" s="1"/>
  <c r="H14" i="17"/>
  <c r="J14" i="17" s="1"/>
  <c r="H15" i="17"/>
  <c r="J15" i="17" s="1"/>
  <c r="H16" i="17"/>
  <c r="J16" i="17" s="1"/>
  <c r="H17" i="17"/>
  <c r="J17" i="17" s="1"/>
  <c r="H18" i="17"/>
  <c r="J18" i="17" s="1"/>
  <c r="H19" i="17"/>
  <c r="J19" i="17" s="1"/>
  <c r="H20" i="17"/>
  <c r="J20" i="17" s="1"/>
  <c r="H21" i="17"/>
  <c r="J21" i="17" s="1"/>
  <c r="H22" i="17"/>
  <c r="J22" i="17" s="1"/>
  <c r="H23" i="17"/>
  <c r="J23" i="17" s="1"/>
  <c r="H24" i="17"/>
  <c r="J24" i="17" s="1"/>
  <c r="H25" i="17"/>
  <c r="J25" i="17" s="1"/>
  <c r="H26" i="17"/>
  <c r="J26" i="17" s="1"/>
  <c r="H27" i="17"/>
  <c r="J27" i="17" s="1"/>
  <c r="H28" i="17"/>
  <c r="J28" i="17" s="1"/>
  <c r="H29" i="17"/>
  <c r="J29" i="17" s="1"/>
  <c r="H30" i="17"/>
  <c r="J30" i="17" s="1"/>
  <c r="H31" i="17"/>
  <c r="J31" i="17" s="1"/>
  <c r="H32" i="17"/>
  <c r="J32" i="17" s="1"/>
  <c r="H33" i="17"/>
  <c r="J33" i="17" s="1"/>
  <c r="H34" i="17"/>
  <c r="J34" i="17" s="1"/>
  <c r="H35" i="17"/>
  <c r="J35" i="17" s="1"/>
  <c r="H36" i="17"/>
  <c r="J36" i="17" s="1"/>
  <c r="H6" i="17"/>
  <c r="H7" i="13"/>
  <c r="H8" i="13"/>
  <c r="H9" i="13"/>
  <c r="H10" i="13"/>
  <c r="H11" i="13"/>
  <c r="H12" i="13"/>
  <c r="H13" i="13"/>
  <c r="H14" i="13"/>
  <c r="H15" i="13"/>
  <c r="H16" i="13"/>
  <c r="H19" i="13"/>
  <c r="H20" i="13"/>
  <c r="H21" i="13"/>
  <c r="H24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6" i="13"/>
  <c r="H7" i="12"/>
  <c r="H8" i="12"/>
  <c r="H9" i="12"/>
  <c r="H10" i="12"/>
  <c r="H11" i="12"/>
  <c r="H12" i="12"/>
  <c r="H13" i="12"/>
  <c r="H14" i="12"/>
  <c r="H15" i="12"/>
  <c r="H16" i="12"/>
  <c r="H17" i="12"/>
  <c r="H18" i="12"/>
  <c r="H20" i="12"/>
  <c r="H21" i="12"/>
  <c r="H22" i="12"/>
  <c r="H23" i="12"/>
  <c r="H24" i="12"/>
  <c r="H6" i="12"/>
  <c r="H37" i="17" l="1"/>
  <c r="H47" i="14"/>
  <c r="J47" i="14" s="1"/>
  <c r="J6" i="14"/>
  <c r="J6" i="17"/>
  <c r="J37" i="17" s="1"/>
  <c r="H7" i="10"/>
  <c r="H20" i="10"/>
  <c r="H21" i="10"/>
  <c r="H23" i="10"/>
  <c r="H24" i="10"/>
  <c r="H26" i="10"/>
  <c r="H27" i="10"/>
  <c r="H28" i="10"/>
  <c r="H29" i="10"/>
  <c r="H30" i="10"/>
  <c r="H31" i="10"/>
  <c r="H32" i="10"/>
  <c r="H33" i="10"/>
  <c r="H36" i="10"/>
  <c r="H38" i="10"/>
  <c r="H40" i="10"/>
  <c r="H41" i="10"/>
  <c r="H42" i="10"/>
  <c r="H43" i="10"/>
  <c r="H44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8" i="10"/>
  <c r="H69" i="10"/>
  <c r="H70" i="10"/>
  <c r="H6" i="10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6" i="8"/>
  <c r="H71" i="10" l="1"/>
  <c r="J196" i="15" l="1"/>
  <c r="J7" i="15"/>
  <c r="J8" i="15"/>
  <c r="J9" i="15"/>
  <c r="J10" i="15"/>
  <c r="J11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4" i="15"/>
  <c r="J35" i="15"/>
  <c r="J36" i="15"/>
  <c r="J37" i="15"/>
  <c r="J38" i="15"/>
  <c r="J40" i="15"/>
  <c r="J41" i="15"/>
  <c r="J42" i="15"/>
  <c r="J43" i="15"/>
  <c r="J44" i="15"/>
  <c r="J45" i="15"/>
  <c r="J46" i="15"/>
  <c r="J47" i="15"/>
  <c r="J48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118" i="15"/>
  <c r="J119" i="15"/>
  <c r="J120" i="15"/>
  <c r="J121" i="15"/>
  <c r="J122" i="15"/>
  <c r="J123" i="15"/>
  <c r="J124" i="15"/>
  <c r="J125" i="15"/>
  <c r="J126" i="15"/>
  <c r="J127" i="15"/>
  <c r="J128" i="15"/>
  <c r="J129" i="15"/>
  <c r="J130" i="15"/>
  <c r="J131" i="15"/>
  <c r="J132" i="15"/>
  <c r="J133" i="15"/>
  <c r="J134" i="15"/>
  <c r="J136" i="15"/>
  <c r="J137" i="15"/>
  <c r="J138" i="15"/>
  <c r="J139" i="15"/>
  <c r="J140" i="15"/>
  <c r="J141" i="15"/>
  <c r="J142" i="15"/>
  <c r="J143" i="15"/>
  <c r="J144" i="15"/>
  <c r="J145" i="15"/>
  <c r="J146" i="15"/>
  <c r="J147" i="15"/>
  <c r="J148" i="15"/>
  <c r="J149" i="15"/>
  <c r="J150" i="15"/>
  <c r="J151" i="15"/>
  <c r="J152" i="15"/>
  <c r="J153" i="15"/>
  <c r="J154" i="15"/>
  <c r="J155" i="15"/>
  <c r="J156" i="15"/>
  <c r="J157" i="15"/>
  <c r="J158" i="15"/>
  <c r="J159" i="15"/>
  <c r="J160" i="15"/>
  <c r="J161" i="15"/>
  <c r="J162" i="15"/>
  <c r="J163" i="15"/>
  <c r="J164" i="15"/>
  <c r="J165" i="15"/>
  <c r="J166" i="15"/>
  <c r="J167" i="15"/>
  <c r="J168" i="15"/>
  <c r="J169" i="15"/>
  <c r="J170" i="15"/>
  <c r="J171" i="15"/>
  <c r="J172" i="15"/>
  <c r="J173" i="15"/>
  <c r="J174" i="15"/>
  <c r="J175" i="15"/>
  <c r="J176" i="15"/>
  <c r="J177" i="15"/>
  <c r="J178" i="15"/>
  <c r="J179" i="15"/>
  <c r="J180" i="15"/>
  <c r="J181" i="15"/>
  <c r="J182" i="15"/>
  <c r="J183" i="15"/>
  <c r="J184" i="15"/>
  <c r="J185" i="15"/>
  <c r="J186" i="15"/>
  <c r="J187" i="15"/>
  <c r="J188" i="15"/>
  <c r="J189" i="15"/>
  <c r="J190" i="15"/>
  <c r="J191" i="15"/>
  <c r="J192" i="15"/>
  <c r="J193" i="15"/>
  <c r="J194" i="15"/>
  <c r="J195" i="15"/>
  <c r="J198" i="15"/>
  <c r="J199" i="15"/>
  <c r="J200" i="15"/>
  <c r="J201" i="15"/>
  <c r="J203" i="15"/>
  <c r="J6" i="15"/>
  <c r="J7" i="13" l="1"/>
  <c r="J8" i="13"/>
  <c r="J9" i="13"/>
  <c r="J10" i="13"/>
  <c r="J11" i="13"/>
  <c r="J12" i="13"/>
  <c r="J13" i="13"/>
  <c r="J14" i="13"/>
  <c r="J15" i="13"/>
  <c r="J16" i="13"/>
  <c r="J19" i="13"/>
  <c r="J20" i="13"/>
  <c r="J21" i="13"/>
  <c r="J24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6" i="13"/>
  <c r="J7" i="12" l="1"/>
  <c r="J10" i="12"/>
  <c r="J11" i="12"/>
  <c r="J14" i="12"/>
  <c r="J23" i="12"/>
  <c r="J24" i="12"/>
  <c r="J6" i="12"/>
  <c r="J8" i="12"/>
  <c r="J9" i="12"/>
  <c r="J12" i="12"/>
  <c r="J13" i="12"/>
  <c r="J15" i="12"/>
  <c r="J16" i="12"/>
  <c r="J17" i="12"/>
  <c r="J18" i="12"/>
  <c r="J20" i="12"/>
  <c r="J21" i="12"/>
  <c r="J22" i="12"/>
  <c r="H66" i="11"/>
  <c r="J66" i="11" s="1"/>
  <c r="H7" i="11"/>
  <c r="J7" i="11" s="1"/>
  <c r="H8" i="11"/>
  <c r="J8" i="11" s="1"/>
  <c r="H9" i="11"/>
  <c r="H10" i="11"/>
  <c r="J10" i="11" s="1"/>
  <c r="H11" i="11"/>
  <c r="J11" i="11" s="1"/>
  <c r="H12" i="11"/>
  <c r="J12" i="11" s="1"/>
  <c r="H13" i="11"/>
  <c r="J13" i="11" s="1"/>
  <c r="H14" i="11"/>
  <c r="J14" i="11" s="1"/>
  <c r="H15" i="11"/>
  <c r="J15" i="11" s="1"/>
  <c r="H16" i="11"/>
  <c r="J16" i="11" s="1"/>
  <c r="H17" i="11"/>
  <c r="J17" i="11" s="1"/>
  <c r="H18" i="11"/>
  <c r="J18" i="11" s="1"/>
  <c r="H19" i="11"/>
  <c r="J19" i="11" s="1"/>
  <c r="H20" i="11"/>
  <c r="J20" i="11" s="1"/>
  <c r="H21" i="11"/>
  <c r="J21" i="11" s="1"/>
  <c r="H22" i="11"/>
  <c r="J22" i="11" s="1"/>
  <c r="H23" i="11"/>
  <c r="J23" i="11" s="1"/>
  <c r="H24" i="11"/>
  <c r="J24" i="11" s="1"/>
  <c r="H25" i="11"/>
  <c r="J25" i="11" s="1"/>
  <c r="H26" i="11"/>
  <c r="J26" i="11" s="1"/>
  <c r="H27" i="11"/>
  <c r="J27" i="11" s="1"/>
  <c r="H28" i="11"/>
  <c r="J28" i="11" s="1"/>
  <c r="H29" i="11"/>
  <c r="J29" i="11" s="1"/>
  <c r="H30" i="11"/>
  <c r="J30" i="11" s="1"/>
  <c r="H31" i="11"/>
  <c r="J31" i="11" s="1"/>
  <c r="H32" i="11"/>
  <c r="J32" i="11" s="1"/>
  <c r="H33" i="11"/>
  <c r="J33" i="11" s="1"/>
  <c r="H34" i="11"/>
  <c r="J34" i="11" s="1"/>
  <c r="H35" i="11"/>
  <c r="J35" i="11" s="1"/>
  <c r="H36" i="11"/>
  <c r="J36" i="11" s="1"/>
  <c r="H37" i="11"/>
  <c r="J37" i="11" s="1"/>
  <c r="H38" i="11"/>
  <c r="J38" i="11" s="1"/>
  <c r="H39" i="11"/>
  <c r="J39" i="11" s="1"/>
  <c r="H40" i="11"/>
  <c r="J40" i="11" s="1"/>
  <c r="H41" i="11"/>
  <c r="J41" i="11" s="1"/>
  <c r="H42" i="11"/>
  <c r="J42" i="11" s="1"/>
  <c r="H43" i="11"/>
  <c r="J43" i="11" s="1"/>
  <c r="H44" i="11"/>
  <c r="J44" i="11" s="1"/>
  <c r="H45" i="11"/>
  <c r="J45" i="11" s="1"/>
  <c r="H46" i="11"/>
  <c r="J46" i="11" s="1"/>
  <c r="H47" i="11"/>
  <c r="J47" i="11" s="1"/>
  <c r="H50" i="11"/>
  <c r="J50" i="11" s="1"/>
  <c r="H51" i="11"/>
  <c r="J51" i="11" s="1"/>
  <c r="H52" i="11"/>
  <c r="J52" i="11" s="1"/>
  <c r="H53" i="11"/>
  <c r="J53" i="11" s="1"/>
  <c r="H54" i="11"/>
  <c r="J54" i="11" s="1"/>
  <c r="H55" i="11"/>
  <c r="J55" i="11" s="1"/>
  <c r="H56" i="11"/>
  <c r="J56" i="11" s="1"/>
  <c r="H57" i="11"/>
  <c r="J57" i="11" s="1"/>
  <c r="H58" i="11"/>
  <c r="J58" i="11" s="1"/>
  <c r="H59" i="11"/>
  <c r="J59" i="11" s="1"/>
  <c r="H60" i="11"/>
  <c r="J60" i="11" s="1"/>
  <c r="H61" i="11"/>
  <c r="J61" i="11" s="1"/>
  <c r="H62" i="11"/>
  <c r="J62" i="11" s="1"/>
  <c r="H63" i="11"/>
  <c r="J63" i="11" s="1"/>
  <c r="H64" i="11"/>
  <c r="J64" i="11" s="1"/>
  <c r="H65" i="11"/>
  <c r="J65" i="11" s="1"/>
  <c r="H67" i="11"/>
  <c r="J67" i="11" s="1"/>
  <c r="H68" i="11"/>
  <c r="J68" i="11" s="1"/>
  <c r="H6" i="11"/>
  <c r="J6" i="11" s="1"/>
  <c r="J20" i="10"/>
  <c r="J21" i="10"/>
  <c r="J23" i="10"/>
  <c r="J36" i="10"/>
  <c r="J38" i="10"/>
  <c r="J40" i="10"/>
  <c r="J42" i="10"/>
  <c r="J43" i="10"/>
  <c r="J44" i="10"/>
  <c r="J52" i="10"/>
  <c r="J53" i="10"/>
  <c r="J54" i="10"/>
  <c r="J57" i="10"/>
  <c r="J59" i="10"/>
  <c r="J60" i="10"/>
  <c r="J61" i="10"/>
  <c r="J63" i="10"/>
  <c r="J65" i="10"/>
  <c r="J70" i="10"/>
  <c r="J7" i="10"/>
  <c r="J24" i="10"/>
  <c r="J26" i="10"/>
  <c r="J27" i="10"/>
  <c r="J28" i="10"/>
  <c r="J29" i="10"/>
  <c r="J30" i="10"/>
  <c r="J31" i="10"/>
  <c r="J32" i="10"/>
  <c r="J33" i="10"/>
  <c r="J41" i="10"/>
  <c r="J47" i="10"/>
  <c r="J48" i="10"/>
  <c r="J49" i="10"/>
  <c r="J50" i="10"/>
  <c r="J51" i="10"/>
  <c r="J55" i="10"/>
  <c r="J56" i="10"/>
  <c r="J58" i="10"/>
  <c r="J62" i="10"/>
  <c r="J64" i="10"/>
  <c r="J68" i="10"/>
  <c r="J69" i="10"/>
  <c r="J6" i="10"/>
  <c r="J71" i="10" l="1"/>
  <c r="H69" i="11"/>
  <c r="J69" i="11" s="1"/>
  <c r="J9" i="11"/>
  <c r="J23" i="8"/>
  <c r="J22" i="8"/>
  <c r="J21" i="8"/>
  <c r="J20" i="8"/>
  <c r="J19" i="8"/>
  <c r="J18" i="8"/>
  <c r="J17" i="8"/>
  <c r="J16" i="8"/>
  <c r="J15" i="8"/>
  <c r="J14" i="8"/>
  <c r="J13" i="8"/>
  <c r="J12" i="8"/>
  <c r="J10" i="8"/>
  <c r="J11" i="8"/>
  <c r="J9" i="8"/>
  <c r="J7" i="8"/>
  <c r="J6" i="8"/>
  <c r="J8" i="8"/>
  <c r="J7" i="3" l="1"/>
  <c r="H7" i="3"/>
  <c r="A7" i="15" l="1"/>
  <c r="A8" i="15" s="1"/>
  <c r="A9" i="15" s="1"/>
  <c r="A10" i="15" s="1"/>
  <c r="A11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7" i="8"/>
  <c r="A8" i="8" s="1"/>
  <c r="A9" i="8" s="1"/>
  <c r="A10" i="8" s="1"/>
  <c r="A11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7" i="1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3" i="11" s="1"/>
  <c r="A34" i="11" s="1"/>
  <c r="A35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50" i="11" s="1"/>
  <c r="A51" i="11" s="1"/>
  <c r="A52" i="11" s="1"/>
  <c r="A53" i="11" s="1"/>
  <c r="A54" i="11" s="1"/>
  <c r="A55" i="11" s="1"/>
  <c r="A56" i="11" s="1"/>
  <c r="A57" i="11" s="1"/>
  <c r="A58" i="11" s="1"/>
  <c r="A60" i="11" s="1"/>
  <c r="A62" i="11" s="1"/>
  <c r="A63" i="11" s="1"/>
  <c r="A64" i="11" s="1"/>
  <c r="A65" i="11" s="1"/>
  <c r="J42" i="13" l="1"/>
  <c r="H42" i="13"/>
  <c r="J24" i="8"/>
  <c r="H24" i="8"/>
  <c r="J204" i="15" l="1"/>
  <c r="J225" i="16" l="1"/>
  <c r="H225" i="16"/>
  <c r="H25" i="12" l="1"/>
  <c r="J25" i="12" s="1"/>
</calcChain>
</file>

<file path=xl/sharedStrings.xml><?xml version="1.0" encoding="utf-8"?>
<sst xmlns="http://schemas.openxmlformats.org/spreadsheetml/2006/main" count="1774" uniqueCount="807">
  <si>
    <t>Lp</t>
  </si>
  <si>
    <t>Nazwa</t>
  </si>
  <si>
    <t>Ilość</t>
  </si>
  <si>
    <t>jm</t>
  </si>
  <si>
    <t>Cena netto</t>
  </si>
  <si>
    <t>Wart netto</t>
  </si>
  <si>
    <t>VAT [%]</t>
  </si>
  <si>
    <t>Wart brutto</t>
  </si>
  <si>
    <t>szt</t>
  </si>
  <si>
    <t>RAZEM</t>
  </si>
  <si>
    <t>x</t>
  </si>
  <si>
    <t>CLEXANE 80 mg/0,8 ml-10 amp-strzyk</t>
  </si>
  <si>
    <t>DEPAKINE CHRONO 300 x 30 tabletek powlekane</t>
  </si>
  <si>
    <t xml:space="preserve">op. </t>
  </si>
  <si>
    <t>DEPAKINE CHRONO 500 x 30 tabletek powlekane</t>
  </si>
  <si>
    <t>DEPAKINE CHRONOSPHERE 100 mg x 30saszetek</t>
  </si>
  <si>
    <t>DEPAKINE CHRONOSPHERE 250 mg x 30 saszetek</t>
  </si>
  <si>
    <t>DEPAKINE CHRONOSPHERE 500 mg x 30 saszetek</t>
  </si>
  <si>
    <t>op.</t>
  </si>
  <si>
    <t>DEPAKINA  0,4 g x 4 fiolki</t>
  </si>
  <si>
    <t>CLEXANE 20 mg /0,2 ml         x 10 amp-strzyk</t>
  </si>
  <si>
    <t>CLEXANE 40 mg/0,4 ml           x 10 amp-strzyk</t>
  </si>
  <si>
    <t>CLEXANE 60 mg/0,6 ml           x 10 amp-strzyk</t>
  </si>
  <si>
    <t>op</t>
  </si>
  <si>
    <t>Wart. netto</t>
  </si>
  <si>
    <t>Omeprazolum 20 mg x 28 kaps</t>
  </si>
  <si>
    <t>Omeprazolum 40 mg x 1 fiolka</t>
  </si>
  <si>
    <t>fiol</t>
  </si>
  <si>
    <t xml:space="preserve">fiol. </t>
  </si>
  <si>
    <t>NAZWA</t>
  </si>
  <si>
    <t>opak</t>
  </si>
  <si>
    <t>ADDIPHOS x 10 fiolek</t>
  </si>
  <si>
    <t xml:space="preserve">AQUA PRO INIECTIONE 10 ml x100 amp poliet. </t>
  </si>
  <si>
    <t>GLYCOPHOS 20 ml x 10 fiolka</t>
  </si>
  <si>
    <t>KALIUM CHLORATUM 15%  10 ml x 20 amp system bezigłowy</t>
  </si>
  <si>
    <t xml:space="preserve">MAGNESIUM SULFATE 2 g / 10 ml x 10 amp </t>
  </si>
  <si>
    <t>METOCLOPRAMIDE 10mg / 2 ml x 5 amp</t>
  </si>
  <si>
    <t>NATRIUM CHLORATUM 0,9% 10 ml x 50 amp poliet.</t>
  </si>
  <si>
    <t>ONDANSETRON 4 mg/2 ml x 5 ampułek</t>
  </si>
  <si>
    <t>PEDITRACE  10 ml x10 fiolek</t>
  </si>
  <si>
    <t>PROPOFOL 1%  MCT/LCT 20 ml x 5 amp</t>
  </si>
  <si>
    <t>ROCURONIUM    50 mg / 5 ml x 10 fiol</t>
  </si>
  <si>
    <t>ROCURONIUM  100 mg / 10 ml x10fiol</t>
  </si>
  <si>
    <t>SOLUVIT N  x 10 fiolek</t>
  </si>
  <si>
    <t>VITALIPID N INFANT x 10 amp</t>
  </si>
  <si>
    <t xml:space="preserve">DICLAC 100 mg x 10 czopków </t>
  </si>
  <si>
    <t>DICLAC 50 mg x 10 czopków</t>
  </si>
  <si>
    <t>FERRUM LEK 100 ml syrop</t>
  </si>
  <si>
    <t>KETONAL 50 mg x 20 KAPS.</t>
  </si>
  <si>
    <t xml:space="preserve">KLIMICIN 0,3 g / 2 ml x 5amp </t>
  </si>
  <si>
    <t>OSPAMOX  1 g x 16 tabletek</t>
  </si>
  <si>
    <t>TAFEN NASAL  50 mcg/dawkę areozol do nosa x200 dawek</t>
  </si>
  <si>
    <t>VANCOMYCINUM    1 g  fiolka</t>
  </si>
  <si>
    <t>VANCOMICINUM  0,5 g  fiolka</t>
  </si>
  <si>
    <t>ACETYLCYSTEINE           0,3g/3 ml x5 amp</t>
  </si>
  <si>
    <t>AMOXICILLINA/CLAVULANIC ACID   0,6 g x 1 fiolka</t>
  </si>
  <si>
    <t>AMOXICILLINA/CLAVULANIC ACID 1,2 g x 1 fiolka</t>
  </si>
  <si>
    <t>VENOFER                                 0,1 żelaza/5 mlx 5 amp</t>
  </si>
  <si>
    <t xml:space="preserve">OSPAMOX 500 mg                 x16 tabletek </t>
  </si>
  <si>
    <t xml:space="preserve">KETONAL FORTE 100 mg    x30 tabletek </t>
  </si>
  <si>
    <t>FLONIDAN 10 mg                       x 60 tabletek</t>
  </si>
  <si>
    <t xml:space="preserve">Tobramycin 360 mg/120ml                 x butelka Ecoflac  120 ml </t>
  </si>
  <si>
    <t>but</t>
  </si>
  <si>
    <t>METRONIDAZOLE 0,5% 100ml x butelka</t>
  </si>
  <si>
    <t xml:space="preserve">Gentamycin 240 mg/80ml x butelka Ecoflac 80 ml </t>
  </si>
  <si>
    <t>FLUCONAZOLE 0,1 g / 50 ml x but</t>
  </si>
  <si>
    <t>FLUCONAZOLE 0,2 g / 100 ml x but</t>
  </si>
  <si>
    <t xml:space="preserve"> Roztwór 0,15%KCI w 0,9% NaCl zawartość potasu 10 mmol 500 ml x but</t>
  </si>
  <si>
    <t xml:space="preserve"> Roztwór 0,15%KCI w 5% glukozie zawartość potasu 10 mmol 500 ml x but</t>
  </si>
  <si>
    <t xml:space="preserve"> Roztwór 0,3%KCI w 0,9% NaCl zawartość potasu 20 mmol 500 ml x but</t>
  </si>
  <si>
    <t xml:space="preserve"> Roztwór 0,3%KCI w 0,9% NaCl zawartość potasu 40 mmol 1000 ml x but</t>
  </si>
  <si>
    <t xml:space="preserve"> Roztwór 0,3%KCI w 5% glukozie zawartość potasu 20 mmol 500 ml x but</t>
  </si>
  <si>
    <t>fiolki</t>
  </si>
  <si>
    <t>METRONIDAZOLE 0,5% 100ml X 1 but</t>
  </si>
  <si>
    <t>ADENOCOR  6mg / 2 ml x 6 amp</t>
  </si>
  <si>
    <t>AKINETON  5mg/ml x 5 amp</t>
  </si>
  <si>
    <t>Toksyna botulinowa typu A ( 900 kD ) 100 jednostek. Zarejestrowana w nadreaktywności mięśnia wypieracza pęcherza moczowego, idiopatycznej nadreaktywności pęcherza moczowego.</t>
  </si>
  <si>
    <t>fiolka</t>
  </si>
  <si>
    <t>EPOETIN BETA 500 jm/0,3 mlx 6 amp-strzyk.</t>
  </si>
  <si>
    <t>FRAGMIN 12 500jm/0,5 ml x5 amp-strzyk</t>
  </si>
  <si>
    <t>FRAGMIN 10 000 jm/0,4 ml x5 amp-strzyk</t>
  </si>
  <si>
    <t>FRAGMIN 2 500 jm/0,2 ml x 10 amp-strzyk</t>
  </si>
  <si>
    <t>FRAGMIN 5 000 jm/0,2 ml x10 amp-strzyk</t>
  </si>
  <si>
    <t>FRAGMIN 7 500jm/0,3 ml x10 amp-strzyk</t>
  </si>
  <si>
    <t xml:space="preserve">GAMM ANTY HBS 180 j.m./1 ml </t>
  </si>
  <si>
    <t xml:space="preserve">GAMM ANTY HBS 200 j.m./1 ml </t>
  </si>
  <si>
    <t>PABAL  0,1 mg / 1 ml x 5 amp</t>
  </si>
  <si>
    <t>NOVOSEVEN 1 mg/50Kj.m/ fiolka + rozp.</t>
  </si>
  <si>
    <t>GLUCAGON  1 mg  fiolka</t>
  </si>
  <si>
    <t xml:space="preserve">SOLU MEDROL  0,125 g x 1 fiolka </t>
  </si>
  <si>
    <t>SOLU MEDROL  0,250 g x1 fiolka</t>
  </si>
  <si>
    <t>SOLU MEDROL  0,5 gx 1  fiolka</t>
  </si>
  <si>
    <t>SOLU MEDROL  1 g x 1 fiolka</t>
  </si>
  <si>
    <t>SOLU MEDROL  40 mgx1 fiolka</t>
  </si>
  <si>
    <t>TRACTOCILE 37,5 mg/ 5 ml koncentrat do sporządzania roztwotu do infuzji</t>
  </si>
  <si>
    <t>TRACTOCILE 6,75 mg/ 0,9 ml roztwór do infuzji</t>
  </si>
  <si>
    <t>Nazwa zaoferowanego preparatu, dawka, postać farmakologiczna</t>
  </si>
  <si>
    <t>Ilość oferowana</t>
  </si>
  <si>
    <t>ADRENALINA 1 mg / 1 ml x10amp</t>
  </si>
  <si>
    <t>ADRENALINA 300mcg/0,3 ml amp-strzyk</t>
  </si>
  <si>
    <t>ALDACTONE  200 mg x 10 amp</t>
  </si>
  <si>
    <t xml:space="preserve">BISEPTOL 480 10amp </t>
  </si>
  <si>
    <t xml:space="preserve">CALCIUM GLUCONATE 10 % 10 ml inj x 50 amp </t>
  </si>
  <si>
    <t>CLONAZEPAM 1 mg / 1 ml x10amp</t>
  </si>
  <si>
    <t>CUROSURF 1,5 ml x 2 fiolki</t>
  </si>
  <si>
    <t>DESFERAL 500 mgx 10 fiolek</t>
  </si>
  <si>
    <t xml:space="preserve">DIAZEPAM  5 mg/2,5 ml x 5wlewek doodbytnicz. </t>
  </si>
  <si>
    <t xml:space="preserve">DIAZEPAM 10 mg/2,5 ml x 5wlewek doodbytnicz. </t>
  </si>
  <si>
    <t xml:space="preserve">DIAZEPAM 10 mg / 2 ml x 5amp Tylko op. 5 amp </t>
  </si>
  <si>
    <t>DIGOXIN 0,5 mg / 2 ml x 5 amp</t>
  </si>
  <si>
    <t>DIPROPHOS  1ml x 5 amp</t>
  </si>
  <si>
    <t xml:space="preserve">EBRANTIL  25 mg / 5 ml x 5amp </t>
  </si>
  <si>
    <t>FENACTIL 50 mg/2 ml x10 amp</t>
  </si>
  <si>
    <t>FENTANYL 0,5 mg / 10 ml 50 AMP.</t>
  </si>
  <si>
    <t>GANCICLOVIR 0,5 g  fiolka</t>
  </si>
  <si>
    <t>fiolek</t>
  </si>
  <si>
    <t xml:space="preserve">GASTROGRAFIN 100 ml x 10 fiol </t>
  </si>
  <si>
    <t>GENSULIN N 300j.m./3 ml x5 wkładów</t>
  </si>
  <si>
    <t>GENSULIN R 1000J.M. /10 ML 1 fiolka</t>
  </si>
  <si>
    <t>GENSULIN R 300j.m./3 ml x5 wkładów</t>
  </si>
  <si>
    <t>GENTAMYCIN  KRKA 80 mg/2 ml x10amp /iv,im/</t>
  </si>
  <si>
    <t>HALOPERIDOL 5 mg / 1 ml x 10 amp</t>
  </si>
  <si>
    <t xml:space="preserve">HEPARIN 25000 jm / 5 ml  10 fiolek </t>
  </si>
  <si>
    <t>KEPPRA  500mg/5 ml x 10 fiolek</t>
  </si>
  <si>
    <t xml:space="preserve">KETAMINE 0,5 g / 10 ml x 5 fiolek </t>
  </si>
  <si>
    <t>KONAKION 2 mg/0,2 ml x 5 amp</t>
  </si>
  <si>
    <t>LEVONOR 4 mg / 4 ml x 5 amp</t>
  </si>
  <si>
    <t>MARCAINA  SPINAL 0,5% hevay 0,2/4 ml x 5 amp pakowana w jałowe blistry</t>
  </si>
  <si>
    <t xml:space="preserve">MEROPENEM 1 g x 10 fiolek </t>
  </si>
  <si>
    <t>MILGAMA X 5 amp</t>
  </si>
  <si>
    <t xml:space="preserve">MIVACRON  10 mg / 5 ml x 5 amp </t>
  </si>
  <si>
    <t>MIVACRON  20 mg / 10 ml X 5 amp</t>
  </si>
  <si>
    <t>MORPHINI  SULFAS   10 mg / 1 ml  x 10 amp</t>
  </si>
  <si>
    <t xml:space="preserve">MORPHINI  SULFAS  0,1%  2 ml  SPINAL x 10 amp </t>
  </si>
  <si>
    <t>NALOXONE HYDROCHLORIDE 0,4 mg / 1 ml x 10 amp</t>
  </si>
  <si>
    <t>NALPAIN 10 mg/ml x10 amp 2 ml</t>
  </si>
  <si>
    <t>NATRIUM BICARBONICUM 8,4% 20 ml x 10 amp</t>
  </si>
  <si>
    <t>NO-SPA  2 ml x 5 amp</t>
  </si>
  <si>
    <t>OKSYNORM 10 mg  1ml x10 amp</t>
  </si>
  <si>
    <t>OKSYNORM 20 mg w 2 ml x 10 amp</t>
  </si>
  <si>
    <t>PANTOPRAZOL 40 mg  fiolka</t>
  </si>
  <si>
    <t>PARACETAMOL  0,5 g / 50 ml x 10 fiolka</t>
  </si>
  <si>
    <t>PARACETAMOL  1 g / 100 ml x10 fiolka</t>
  </si>
  <si>
    <t>POLSTYGMINA  0,5 mg / 1 ml x 10 amp</t>
  </si>
  <si>
    <t xml:space="preserve">POLFILIN   0,1 g / 5 ml x 5 amp </t>
  </si>
  <si>
    <t>PROPRANOLOL  1 mg / 1 ml x 10 amp</t>
  </si>
  <si>
    <t>ROPIMOL 100mg /10 ml x 5 amp</t>
  </si>
  <si>
    <t>ROPIVACAINI 50mg/10 ml x 5 amp</t>
  </si>
  <si>
    <t>SALBUTAMOL  0,5 mg / 1 ml x 10 amp</t>
  </si>
  <si>
    <t>SPASMALGON 5 ml x10 amp</t>
  </si>
  <si>
    <t>SYNTARPEN 1 g</t>
  </si>
  <si>
    <t>TARGOCID 200 mg  fiolka</t>
  </si>
  <si>
    <t>TARGOCID 400 mg  fiolka</t>
  </si>
  <si>
    <t>THEOSPIREX  200 mg/10 ml x 5 amp</t>
  </si>
  <si>
    <t>TORECAN  6,5 mg / 1 ml x 5 amp</t>
  </si>
  <si>
    <t>UNASYN 750 mg fiolka</t>
  </si>
  <si>
    <t>VITAMINUM C 500 mg/5 ml x 10 amp</t>
  </si>
  <si>
    <t xml:space="preserve">PAPAVERINE HYDROCHLORIDE             40 mg / 2 ml x 10 amp </t>
  </si>
  <si>
    <t>SANDOSTATIN 0,1/1 ML X 5 amp</t>
  </si>
  <si>
    <t>CEFUROXIM  125mg/5ml 100 ml  zawiesina</t>
  </si>
  <si>
    <t>CEFUROXIM  250mg/5 ml  50  ml zawiesina</t>
  </si>
  <si>
    <t xml:space="preserve">CLARITHROMYCIN  125 mg/5 ml100ml </t>
  </si>
  <si>
    <t xml:space="preserve">CLARITHROMYCIN 250 mg/5 ml 100ml </t>
  </si>
  <si>
    <t>PARACETAMOL 100mg/ml 60 ml krople</t>
  </si>
  <si>
    <t>PARACETAMOL 120mg/5 ml150 g zaw. doustna</t>
  </si>
  <si>
    <t>VENTOLIN  0,1% x 20 szt do nebulizacji</t>
  </si>
  <si>
    <t>VENTOLIN  0,2 % x 20 szt do nebulizacji</t>
  </si>
  <si>
    <r>
      <t xml:space="preserve">AZYCYNA 200 mg/5 ml  20ml </t>
    </r>
    <r>
      <rPr>
        <sz val="10"/>
        <color rgb="FFFF0000"/>
        <rFont val="Arial"/>
        <family val="2"/>
        <charset val="238"/>
      </rPr>
      <t>NIE ZAMIENIAĆ</t>
    </r>
  </si>
  <si>
    <t xml:space="preserve">IBUPROFEN 100 mg/5 ml  100 ml zaw.doustna                                                               </t>
  </si>
  <si>
    <t>ESPUMISAN 100 mg/ml 30 ml krople</t>
  </si>
  <si>
    <t>PROSTIN VR  0,5 mg / 1 ml x 5amp</t>
  </si>
  <si>
    <t>CEFEPIME 1 g/20 ml x10 fiolek</t>
  </si>
  <si>
    <t>MEROPENEM 0,5 g x 10 fiolek/op</t>
  </si>
  <si>
    <t>XYLOCAINA 2% 50 ml x 5 fiolek</t>
  </si>
  <si>
    <t>AMPICILLIN 0,5 g   fiolka</t>
  </si>
  <si>
    <t>AMPICILLIN 1 g   fiolka</t>
  </si>
  <si>
    <t>AMPICILLIN 2 g   fiolka</t>
  </si>
  <si>
    <t>ANEXATE  0,5 mg / 5 ml x 5 amp</t>
  </si>
  <si>
    <t>BETALOC  5 mg / 5 ml x 5 amp</t>
  </si>
  <si>
    <t xml:space="preserve">BUSCOLISIN 20 mg / 1 ml x 10 amp </t>
  </si>
  <si>
    <t>CHLORSUCCILIN   0,2 g x 10 fiolek</t>
  </si>
  <si>
    <t xml:space="preserve">CLARITHROMYCIN  500mg  fiolka </t>
  </si>
  <si>
    <t>CLEMASTIN 2 mg / 2 ml x 5 amp</t>
  </si>
  <si>
    <t>COLISTIN  1 000 000 IU X20 fiolek</t>
  </si>
  <si>
    <t xml:space="preserve">DOBUJECT 0,25 g x 5 amp </t>
  </si>
  <si>
    <t>DOXYCYCLINE 0,1 g   fiolka</t>
  </si>
  <si>
    <t>HYDROXYZINUM 100mg/2 ml x 5 ampułek</t>
  </si>
  <si>
    <t>HYPNOMIDATE 20 mg / 10 ml x 5 amp</t>
  </si>
  <si>
    <t>IOPROMIDE 300 / 20 ml x 10 fiolek</t>
  </si>
  <si>
    <t>IOPROMIDE 370 / 100 ml x 10 fiolek</t>
  </si>
  <si>
    <t>IOPROMIDE 370 / 50 ml x 10 fiolek</t>
  </si>
  <si>
    <t>IMIPENEM /CILASTATIN  500mg+500 mg fiolka 20 ml</t>
  </si>
  <si>
    <t>KLIMICIN 0,6 g / 4 ml x 5 fiol</t>
  </si>
  <si>
    <t>METRONIDAZOLE 100mg / 20 ml x 10 amp</t>
  </si>
  <si>
    <t>PENCILLINUM  CRYSTALLISATUM  1 mln   fiolka</t>
  </si>
  <si>
    <t>PENICILLINUM  CRYSTALLISATUM  3 mln  fiolka</t>
  </si>
  <si>
    <t>fol.</t>
  </si>
  <si>
    <t>VITAMINUM  B-1  25 mg / 1 ml x 10 amp</t>
  </si>
  <si>
    <t xml:space="preserve">VITAMINUM B-12  500mcg/ml x 5amp 2 ml </t>
  </si>
  <si>
    <t>VITAMNUM B-6 50mg/2 ml x5 amp</t>
  </si>
  <si>
    <t>PROPOFOL 2 % 50ml MCT/LCT x 1 fiolka</t>
  </si>
  <si>
    <t>KETAMINE 200mg /20 ml x 5 fiol</t>
  </si>
  <si>
    <t>LEVONOR 1 mg/ ml x 10 amp</t>
  </si>
  <si>
    <r>
      <rPr>
        <sz val="10"/>
        <rFont val="Arial"/>
        <family val="2"/>
        <charset val="238"/>
      </rPr>
      <t xml:space="preserve">ORNITHINE 5 g / 10 ml x 10 amp       HEPA-MERZ                                          </t>
    </r>
    <r>
      <rPr>
        <sz val="10"/>
        <color rgb="FFFF0000"/>
        <rFont val="Arial"/>
        <family val="2"/>
        <charset val="238"/>
      </rPr>
      <t>NIE ZAMIENIAĆ</t>
    </r>
  </si>
  <si>
    <t>ANTHITROMBIN III 500 J.M. INJ.10 ml</t>
  </si>
  <si>
    <t>BUPIVACAINE 0,5 %WZFspinal HEAVY 4ml,INJ.5fiolek.nie zamieniać roztwór hiperbaryczny</t>
  </si>
  <si>
    <t>DOPAMINE 4%  5 ml x10amp</t>
  </si>
  <si>
    <t>DOPAMINE1%  5 ml x10amp</t>
  </si>
  <si>
    <t>LIGNOCAINA 2 %  +NORADRENALINE x 10 amp</t>
  </si>
  <si>
    <t>PHENAZOLINUM  0,1 g / 2 ml x 10amp</t>
  </si>
  <si>
    <t>ACARD 75 mg x 60 tabletek</t>
  </si>
  <si>
    <t>ACC  100mg x 20 saszetek</t>
  </si>
  <si>
    <t>ACESAN 30 mg x63 tabl</t>
  </si>
  <si>
    <t>ACC 600 mg x 20 tabl musujących</t>
  </si>
  <si>
    <t>ACIFEROL 15mgx30 saszetek</t>
  </si>
  <si>
    <t>ACTIFEROL 7 mg x 30 saszetek</t>
  </si>
  <si>
    <t>AESCIN 20 mg x 90 tabletek powlekanych</t>
  </si>
  <si>
    <t>AKINETON 2 mg x 50 tabletek</t>
  </si>
  <si>
    <t>ALLERTEC  10mg x 20 tabl</t>
  </si>
  <si>
    <t>ALTACET x 6 tabletek</t>
  </si>
  <si>
    <t>ALUGASTRIN x 40 tabletek do rozgryzania i żucia</t>
  </si>
  <si>
    <t xml:space="preserve">AMBROSAN 30 mg x 20 tabl. </t>
  </si>
  <si>
    <t>AUGMENTIN 875 mg Amoxicillinum.+125 mg Ac.Clavulon. x14 tabl</t>
  </si>
  <si>
    <t>AXTIL 2,5mg x 30 tabl</t>
  </si>
  <si>
    <t>AZATHIOPRINE 50 mg x 50 tabletek</t>
  </si>
  <si>
    <t>AZITROLEK 500 mg x 6 tabletek</t>
  </si>
  <si>
    <t>BACLOFEN 10 mg x 50 tabletek</t>
  </si>
  <si>
    <t>BETASERC  8 mg x30 tabletek</t>
  </si>
  <si>
    <t>BETO  50 ZK x 28 tabletek</t>
  </si>
  <si>
    <t>BETO 25 ZK X 28 tabl</t>
  </si>
  <si>
    <t xml:space="preserve">BISACODYL x 30 tabl. </t>
  </si>
  <si>
    <t xml:space="preserve">BISEPTOL 480 mg x 20 tabl </t>
  </si>
  <si>
    <t>BISOPROLOL 5 mg x30 tabl</t>
  </si>
  <si>
    <t>BROMOCORN 2,5 mg x 30 tabletek</t>
  </si>
  <si>
    <t xml:space="preserve">CALCIUM  PANTOTENICUM  0,1 x 50 tabl. </t>
  </si>
  <si>
    <t>CAPTOPRIL 12,5 mg x 30 tabletek</t>
  </si>
  <si>
    <t>CAPTOPRIL 25 mg  x 30 tabletek</t>
  </si>
  <si>
    <t>CARBO ACTIV  200 mg x 20 KAPSUŁEK TWARDYCH</t>
  </si>
  <si>
    <t>CERUTIN  x 125  tabl powlekane</t>
  </si>
  <si>
    <t>CEFUROXIME AXETIL 250 mg x10tabl. Tabletki powlekane</t>
  </si>
  <si>
    <t>CEFUROXIME AXETIL 500 mg x 10tabl. Powlekane</t>
  </si>
  <si>
    <t>CIPROFLOXACIN 500mg x 10 tabl POWLEKANE</t>
  </si>
  <si>
    <t>CHLORCHINALDIN 2 mg x 40 tabl. do ssania</t>
  </si>
  <si>
    <t xml:space="preserve">CHLORPROTHIXENE 15 mg x  50 tabl </t>
  </si>
  <si>
    <t>CLARITHROMYCIN  0,250 x 14tabl powlekane</t>
  </si>
  <si>
    <t>CLARYTROMYCIN  0,5 x 14tabl powlekane</t>
  </si>
  <si>
    <t xml:space="preserve">CLONAZEPAM 0,5 mg x 30 tabl </t>
  </si>
  <si>
    <t xml:space="preserve">CLONAZEPAM 2 mg x 30 tabl. </t>
  </si>
  <si>
    <t>CLOTRIMAZOLUM 0,1 x 6 tabl. dopochwowych</t>
  </si>
  <si>
    <t>CYCLONAMINA 250 mg x 30 tabl</t>
  </si>
  <si>
    <t>CYTOTEC 0,2 mg x 42 tabletek</t>
  </si>
  <si>
    <t>DALACIN C 300 mg x 16  tabl.powlekane</t>
  </si>
  <si>
    <t>DESLORATADYNA  5 mgx30 tabl</t>
  </si>
  <si>
    <t xml:space="preserve">DEXAMETHASONE 1 mg x 20 tabl. </t>
  </si>
  <si>
    <t>DICLOFENAC  50 mg x 20 tabletek</t>
  </si>
  <si>
    <t>DIGOXIN  0,25 mg x 30 tabl</t>
  </si>
  <si>
    <t>DIPHERGAN  10 mg x 20 draż</t>
  </si>
  <si>
    <t>DIPHERGAN  25 mg x 20 draż</t>
  </si>
  <si>
    <t xml:space="preserve">DIVASCAN 2,5 mg  x 60 tabl. </t>
  </si>
  <si>
    <t>DOPEGYT 250 mg x 50 tabl</t>
  </si>
  <si>
    <t>DORMICUM  15 mg x 100 tabletek</t>
  </si>
  <si>
    <t>DORMICUM 7,5 mg x 10 tabl</t>
  </si>
  <si>
    <t xml:space="preserve">DOXYCYCLINE 0,1 x 10 tabletek </t>
  </si>
  <si>
    <t>DUPHASTON 10 mg x 20 tabl.powlekanych</t>
  </si>
  <si>
    <t>ENARENAL 5 mgx60 tabl</t>
  </si>
  <si>
    <t>ENCORTON 1 mg x 20 tabletek</t>
  </si>
  <si>
    <t>ENCORTON 20 mg x 20 tabletek</t>
  </si>
  <si>
    <t>ENCORTON 5 mg x 100 tabletek</t>
  </si>
  <si>
    <t>ESPUTICON 50 mg x100 kapsułek</t>
  </si>
  <si>
    <t>ESOMEPRAZOL 20mg x28 tabl</t>
  </si>
  <si>
    <t xml:space="preserve">ESSENTIALE FORTE 50 kaps </t>
  </si>
  <si>
    <t xml:space="preserve">ESTAZOLAM 2 mg x 20 tabl. </t>
  </si>
  <si>
    <t>ESTROFEM 2 mg x28 tabl</t>
  </si>
  <si>
    <t>FLUCONAZOLE 100 mg 28szt.. kapsułki twarde</t>
  </si>
  <si>
    <t xml:space="preserve">FOLIC ACID 15 mg x 30 tabl. </t>
  </si>
  <si>
    <t xml:space="preserve">FOLIC ACID 5 mg x 30 tabl </t>
  </si>
  <si>
    <t>FRISIUM 10mgx20 tabl</t>
  </si>
  <si>
    <t>FURAGINUM 50 mg x 30 tabl</t>
  </si>
  <si>
    <t>FUROSEMIDUM 40 mg x 30 tabletek</t>
  </si>
  <si>
    <t xml:space="preserve">GASPRID 5 mg x 30 tabletek </t>
  </si>
  <si>
    <t>GYNALGIN  x 10 tabl. dopochwowe</t>
  </si>
  <si>
    <t>HASCOVIR 200 mg x 30 tabletek</t>
  </si>
  <si>
    <t>HASCOVIR 800 mg x 30 tabletek</t>
  </si>
  <si>
    <t xml:space="preserve">HYDROCHLOROTHIAZIDE 12,5 mg x 30 tabl. </t>
  </si>
  <si>
    <t xml:space="preserve">HYDROCHLOROTHIAZIDE 25  mg x 30 tabl. </t>
  </si>
  <si>
    <t xml:space="preserve">HYDROCORTISONE 20 mg x 20 tabl </t>
  </si>
  <si>
    <t>HYDROXYZINUM 10 mg x 30 mg</t>
  </si>
  <si>
    <t>IBUPROFEN 200 mg x60 tabletek powlekane</t>
  </si>
  <si>
    <t>ISOPTIN 40 mg x 40 tabl</t>
  </si>
  <si>
    <t xml:space="preserve">KALIPOZ  PROLONG.x 30 tabletek </t>
  </si>
  <si>
    <t xml:space="preserve">KALIUUM HYPER MANGANICUM x 30tabl </t>
  </si>
  <si>
    <t>KEPPRA 250 mg x 50 tabl</t>
  </si>
  <si>
    <t>KEPRA 500 mg x 50 tabl</t>
  </si>
  <si>
    <t xml:space="preserve">KETOTIFEN 1mg x  30 tabl </t>
  </si>
  <si>
    <t>KETREL 25mgx30 tabl powlekanych</t>
  </si>
  <si>
    <t xml:space="preserve">KREON 10000 X150mg,50 szt. </t>
  </si>
  <si>
    <t>KREON 25000 x 50szt,butelka</t>
  </si>
  <si>
    <t>LAMITRIN  S 5mg x 30 tabletek</t>
  </si>
  <si>
    <t>LAMITRIN  S 25 mg x 30 tabletek</t>
  </si>
  <si>
    <t>LEVOTHYROXINE 25 mcg x 50 tabletek</t>
  </si>
  <si>
    <t>LEVOTHYROXINE 50 mcg x50 tabletek</t>
  </si>
  <si>
    <t xml:space="preserve">LOPERAMIDE 2 mg  x 30 tabl. </t>
  </si>
  <si>
    <t>LUMINALUM 100 mg x 10 tabletek</t>
  </si>
  <si>
    <t xml:space="preserve">LUMINALUM 15 mg x 10 tabl </t>
  </si>
  <si>
    <t>LUTEINA 50 mg x 30 tabl. dopochwowych</t>
  </si>
  <si>
    <t>LUTEINA 50 mg x 30 tabl. podjęzykowych</t>
  </si>
  <si>
    <t>LUTEINA 100 mgx30 tabl</t>
  </si>
  <si>
    <t>METOCARD 50mg x30 tabletek</t>
  </si>
  <si>
    <t xml:space="preserve">METOCLOPRAMIDE x 50 tabl. </t>
  </si>
  <si>
    <t>METRONIDAZOLE 0,5 x 10 tabl. dopochwowych</t>
  </si>
  <si>
    <t xml:space="preserve">METRONIDAZOLE 250 mg x 20 tabl. </t>
  </si>
  <si>
    <t>METYPRED 16 mgx30tabl</t>
  </si>
  <si>
    <t xml:space="preserve">MINIRIN  MELT 60 mcg x 30 liofilizatów. </t>
  </si>
  <si>
    <t>MONTELUKAST 4 mg x 28 tabletek</t>
  </si>
  <si>
    <t xml:space="preserve">op.. </t>
  </si>
  <si>
    <t>MONTELUKAST 5 mg x 28 tabletek</t>
  </si>
  <si>
    <t>MONTELUKAST  10 mg x 28 tabletek</t>
  </si>
  <si>
    <t xml:space="preserve">NAPROXEN 250 mg x 50 tabl. </t>
  </si>
  <si>
    <t xml:space="preserve">NITRAZEPAM x 20 tabl. </t>
  </si>
  <si>
    <t xml:space="preserve">NOLICIN 400 mg x 20 tabl </t>
  </si>
  <si>
    <t xml:space="preserve">NYSTATYNA  500 000 J.M. x 16 tabletek </t>
  </si>
  <si>
    <t>OMEPRAZOL 10 mg x28</t>
  </si>
  <si>
    <t>OSELTAMIVIR /TAMIFLU/ 75 mg x 10 kapsułek</t>
  </si>
  <si>
    <t xml:space="preserve">OSPEN 1000 x 12 tabl </t>
  </si>
  <si>
    <t xml:space="preserve">OXAZEPAM x 20 tabl </t>
  </si>
  <si>
    <t>OxyContin 10 mgx60 tabl</t>
  </si>
  <si>
    <t>PANTOPRAZOLE 20 mg x 28 tabl dojelitowe</t>
  </si>
  <si>
    <t xml:space="preserve">PARACETAMOL 500 mg x 50 szt.. </t>
  </si>
  <si>
    <t>PENTASA 1gx 50 saszetek</t>
  </si>
  <si>
    <t>PENTASA 500 mg x 100 tabletek dojelitowych /tylko Pentasa/</t>
  </si>
  <si>
    <t xml:space="preserve">PIRACETAM 1,2 x 60 tabl. </t>
  </si>
  <si>
    <t xml:space="preserve">PIRACETAM 800 mg x 60 tabl. </t>
  </si>
  <si>
    <t>POLOPIRYNA  500 mg x 20 tabletek</t>
  </si>
  <si>
    <t>POLOPIRYNA S  300 mg x 20 tabletek</t>
  </si>
  <si>
    <t>POLPRIL 5 mgx28 tabl</t>
  </si>
  <si>
    <t xml:space="preserve">POLTRAM  50 mg x 20kaps. </t>
  </si>
  <si>
    <t>PREDUCTAL MR 35 mgx60 tabl</t>
  </si>
  <si>
    <t xml:space="preserve">PROPRANOLOL 10 mg x  50 tabl </t>
  </si>
  <si>
    <t>PROVERA 5 mg x30tabl</t>
  </si>
  <si>
    <t xml:space="preserve">PYRANTELUM  3 tabl </t>
  </si>
  <si>
    <t>RELANIUM 2 mg x 20 tabletek</t>
  </si>
  <si>
    <t>RELANIUM 5 mg x 20 tabletek</t>
  </si>
  <si>
    <t>RISPOLEPT  1 mg x20 tabl</t>
  </si>
  <si>
    <t>SABRIL 500mg x 50 saszetek / tylko saszetki/</t>
  </si>
  <si>
    <t>SALOFALK 0,5g x50 tabl dojelitowych nie zamieniac</t>
  </si>
  <si>
    <t xml:space="preserve">SPIRONOL 25 x 20 tabl </t>
  </si>
  <si>
    <t xml:space="preserve">SULFASALAZINE-EN 50 tabl </t>
  </si>
  <si>
    <t>TAROMENTIN  625mgx21tabletek</t>
  </si>
  <si>
    <t>TEGRETOL 200 mg x 50 tabletek</t>
  </si>
  <si>
    <t>NEUROTOP RETARD 300mg</t>
  </si>
  <si>
    <t>TEGRETOL 400 mg x 50 tabletek</t>
  </si>
  <si>
    <t xml:space="preserve">THEOPHYLLINE 300 mg retard. x 50 tabl. </t>
  </si>
  <si>
    <t>TOLPERIS 50 mg x 30 kapsułek</t>
  </si>
  <si>
    <t>TOPAMAX 100 mg x28 tabletek</t>
  </si>
  <si>
    <t>TOPAMAX 15 mg x 60 tabletek</t>
  </si>
  <si>
    <t>TOPAMAX 25 mg x 28 tabletek</t>
  </si>
  <si>
    <t>TOPAMAX 50 mg x 28 tabletek</t>
  </si>
  <si>
    <t xml:space="preserve">TORECAN 6,5 mg x 50 tabletek </t>
  </si>
  <si>
    <t>TRANXENE 5 mg x 30 tabletek</t>
  </si>
  <si>
    <t xml:space="preserve">UBRETID 5 mg x 20 tabl. </t>
  </si>
  <si>
    <t>URSOPOL 150 mg x 50 kapsułek</t>
  </si>
  <si>
    <t>URSOFALK 250 mg x100 tabl.powl</t>
  </si>
  <si>
    <t>URSOPOL 300 mg x 50 kapsułek</t>
  </si>
  <si>
    <t>VALSACOR 80 mgx28 tabl</t>
  </si>
  <si>
    <t>VENORUTON  300mgx50 kaps</t>
  </si>
  <si>
    <t>VERMOX 100mg x 6 tabl</t>
  </si>
  <si>
    <t xml:space="preserve">VITACON 10 mg  x 30 tabl. </t>
  </si>
  <si>
    <t xml:space="preserve">VITAMINUM  B1  3 mg x 50 tabl. </t>
  </si>
  <si>
    <t xml:space="preserve">VITAMINUM  E  0,1 x 30 kaps. </t>
  </si>
  <si>
    <t>VITAMINUM "B"compositum x 50drażetek</t>
  </si>
  <si>
    <t>VITAMINUM B 2  x 30 tabletek 3  mg5</t>
  </si>
  <si>
    <t>VITAMINUM B 6 x 50 tabletek  50 mg</t>
  </si>
  <si>
    <t>XENNA extra comfort x10 tabl</t>
  </si>
  <si>
    <t>XYZAL 5 mg x 28 tabl powlekanych</t>
  </si>
  <si>
    <t>ZENTEL 0,4 x 1 tabl</t>
  </si>
  <si>
    <t>ACODIN 300 x 100ml syrop</t>
  </si>
  <si>
    <t>DESLORATADINUM 150 ml roztwór doustny 0,5 mg/ml</t>
  </si>
  <si>
    <t xml:space="preserve">AESCULAN   30 g maść </t>
  </si>
  <si>
    <t>ALANTAN  zasypka 100 g</t>
  </si>
  <si>
    <t>ALANTAN MAŚĆ 2% 30G</t>
  </si>
  <si>
    <t>ALCAINA 0,5%  15ml krople do oczu</t>
  </si>
  <si>
    <t>ALERTEC 20ml krople doustne</t>
  </si>
  <si>
    <t>ALUGASTRIN  250ml zawiesina doustna</t>
  </si>
  <si>
    <t>AMBROSOL 15mg/5 ml  100ML</t>
  </si>
  <si>
    <t>AMBROSOL 30 mg/5 ml  100ml  syrop</t>
  </si>
  <si>
    <t>APHTIN 20 %  płyn 10 g</t>
  </si>
  <si>
    <t>ARTEMISOL płyn 100g</t>
  </si>
  <si>
    <t>ATROVENT 20 ml płyn</t>
  </si>
  <si>
    <t>AZULAN  100 g płyn</t>
  </si>
  <si>
    <t>BANEOCIN 20g maść</t>
  </si>
  <si>
    <t>BEDICORT G  maść 15g</t>
  </si>
  <si>
    <t>BENZYNA  APTECZNA 1000 ml</t>
  </si>
  <si>
    <t xml:space="preserve">but. </t>
  </si>
  <si>
    <t>BENZYNA APTECZNA 100ml  nie zamieniać</t>
  </si>
  <si>
    <t>BERODUAL 20 ml  płyn do inhalacji</t>
  </si>
  <si>
    <t>BEROTEC N 100 aerozol 0,1mg.200 dawek</t>
  </si>
  <si>
    <t>BETADINE 1%   20g  maść</t>
  </si>
  <si>
    <t>BETADRIN 2x5ml krople do oczu</t>
  </si>
  <si>
    <t>BIODACYNA  0,3 %  5ml krople do oczu</t>
  </si>
  <si>
    <t xml:space="preserve">BISACODYL x5czopków </t>
  </si>
  <si>
    <t>BISEPTOL 240 mg/5ml  100ml zawiesina doustna</t>
  </si>
  <si>
    <t>BORASOL 3% płyn 200g nie zamieniać</t>
  </si>
  <si>
    <t>BRAUNOL 1 litr 10 % plyn</t>
  </si>
  <si>
    <t xml:space="preserve">CALCIUM syrop 150ml </t>
  </si>
  <si>
    <t>CATHEJCIL 12,5 g żel z lidocainą jałowy  x25 szt</t>
  </si>
  <si>
    <t>CERUMEX 15 ml prep.do higieny uszu</t>
  </si>
  <si>
    <t>CHLORCHINALDIN H 5g maść</t>
  </si>
  <si>
    <t>CHLOREK  ETYLU  70 g aerozol</t>
  </si>
  <si>
    <t>CIPRONEX  0,3% 5 ml krople do oczu</t>
  </si>
  <si>
    <t>CITRAFLEET{0,01 g+3,5g+10,97} x 2 saszetki  nie zamieniać</t>
  </si>
  <si>
    <t xml:space="preserve">CLEMASTINE 100ml </t>
  </si>
  <si>
    <t xml:space="preserve">CLOTRIMAZOLE 1% krem 20g </t>
  </si>
  <si>
    <t>CORTINEFF 0,1% maść do oczu 3g</t>
  </si>
  <si>
    <t>CUSI ERYTROMYCIN 0,5% 3,5g maść do oczu</t>
  </si>
  <si>
    <t>CUTIVATE 0,05 mg/g maść 15 g</t>
  </si>
  <si>
    <t xml:space="preserve">CZOPKI GLICEROLOWE 2 g x  10szt czopki </t>
  </si>
  <si>
    <t>DAVERCIN 2,5% płyn  30ml</t>
  </si>
  <si>
    <t xml:space="preserve">DEBRIDAT 250 ml proszek do przyg. zaw. </t>
  </si>
  <si>
    <t>DENTOSEPT A MINI 30 ml sprey</t>
  </si>
  <si>
    <t>DEPAKINE  150ml SYROP</t>
  </si>
  <si>
    <t>DEPULOL   20g żel</t>
  </si>
  <si>
    <t>DETROMYCYNI 1 %  5g masć</t>
  </si>
  <si>
    <t>DEXAMETHASONE 5ml  zawiesina do oczu</t>
  </si>
  <si>
    <t>DEXAPOLCORT N aerozol na skórę</t>
  </si>
  <si>
    <t>DICOPEG junior 5 g makrogolu x 14  saszetek</t>
  </si>
  <si>
    <t>DICORTINEFF 5 ml krople do oczu</t>
  </si>
  <si>
    <t xml:space="preserve">ELOCOM  maść  30g tuba </t>
  </si>
  <si>
    <t>EMOFIX 30g maśc</t>
  </si>
  <si>
    <t>FENISTIL 0,1%  20ml krople</t>
  </si>
  <si>
    <t>FENISTIL 0,1% 30g żel</t>
  </si>
  <si>
    <t xml:space="preserve">FIOLET GENCJANOWY 1 % roztwór spirytusowy 20 g </t>
  </si>
  <si>
    <t xml:space="preserve">FIOLET GENCJANOWY 1 % roztwór wodny 20 g </t>
  </si>
  <si>
    <t>FLEGAMINA 4 mg/5 ml 200  ml syrop</t>
  </si>
  <si>
    <t>FLIXONASE 50 mcg na dawkę  aerozol do nosa 120 dawek</t>
  </si>
  <si>
    <t>FLIXOTIDE 125  mcg/dawkę x120 dawek</t>
  </si>
  <si>
    <t>FLIXOTIDE 50  mcg/dawkę x120 dawek</t>
  </si>
  <si>
    <t>FLOXAL 0,3%  3g maść do oczu</t>
  </si>
  <si>
    <t>FLOXAL 0,3%  5ml krople do oczu</t>
  </si>
  <si>
    <t>FLUCORTA  150ml  syrop</t>
  </si>
  <si>
    <t>FORLAX 10gx20 saszetek</t>
  </si>
  <si>
    <t>FORTRANS  74 g X 4saszetki</t>
  </si>
  <si>
    <t>FUCIDIN 2% maść 15 g</t>
  </si>
  <si>
    <t>GASTROTUSS BABY syrop 200 ml</t>
  </si>
  <si>
    <t xml:space="preserve">GENTAMICIN 0,3%  krople do oczu </t>
  </si>
  <si>
    <t>GLUCOZA 1 kg substancja</t>
  </si>
  <si>
    <t xml:space="preserve">kg </t>
  </si>
  <si>
    <t>HALOPERIDOL 10ml  krople</t>
  </si>
  <si>
    <t>HASCOBAZA 0,5 kg nie zamieniać</t>
  </si>
  <si>
    <t>HASCOFUNGIN 1% krem</t>
  </si>
  <si>
    <t xml:space="preserve">HEMOROL 12czopków </t>
  </si>
  <si>
    <t>HEPARIN 20g krem  300 JM/1 g</t>
  </si>
  <si>
    <t xml:space="preserve">HYDROCORTISONUM  0,5 % krem  15g </t>
  </si>
  <si>
    <t xml:space="preserve">HYDROCORTISONUM  1 % krem  15g </t>
  </si>
  <si>
    <t>HYDROXYZINE 200ml syr.</t>
  </si>
  <si>
    <t>INFECTOSCAB 5% krem 30g</t>
  </si>
  <si>
    <t>INNOVITUM B krople</t>
  </si>
  <si>
    <t>IRUXOL MONO 20 g maść</t>
  </si>
  <si>
    <t xml:space="preserve">JODYNA spirytusowy roztwor jodu 100g </t>
  </si>
  <si>
    <t>KALIUM  150ml  syrop 782 mg jonów  potasu/10 ml</t>
  </si>
  <si>
    <t>KEPPRA /VETIRA   0,1/1 ml 300ml płyn</t>
  </si>
  <si>
    <t>KETOTIFEN 100ml syrop</t>
  </si>
  <si>
    <t>KOMPRES  ŻELOWY ZIMNO-CIEPŁO 20x18</t>
  </si>
  <si>
    <t>KOMPRES  ŻELOWY ZIMNO -CIEPŁO 12x18</t>
  </si>
  <si>
    <t>KORA DĘBU  x30 saszetek 2 g fix</t>
  </si>
  <si>
    <t>LACTULOSE 150ml syrop</t>
  </si>
  <si>
    <t>LATICORT 0,1% 15 g maść</t>
  </si>
  <si>
    <t>LIDOCAINE 38g 10% aerozol</t>
  </si>
  <si>
    <t>LIGNOCAINUM  "A" 30g żel</t>
  </si>
  <si>
    <t>LIGNOCAINUM  "U" 30g żel</t>
  </si>
  <si>
    <t>LORATAN 125ml syrop</t>
  </si>
  <si>
    <t xml:space="preserve">MAŚĆ BORNA  10 %  20g </t>
  </si>
  <si>
    <t xml:space="preserve">MAŚĆ ICHTIOLOWA  20g tubka </t>
  </si>
  <si>
    <t>MAXITROL krople do oczu 5ml</t>
  </si>
  <si>
    <t xml:space="preserve">MAXITROL 3,5 g  maść do oczu </t>
  </si>
  <si>
    <t>MENTHO PARAFINOL 125 g płyn</t>
  </si>
  <si>
    <t>MEDIDERM  krem 1 kg</t>
  </si>
  <si>
    <t xml:space="preserve">METMIN  aerozol 0,05 mg w dawce x140 dawek </t>
  </si>
  <si>
    <t xml:space="preserve">MOVA  NITRAT PIPETE 0,5ml x50pipetek </t>
  </si>
  <si>
    <t>MUCOFLUID 50 mg/ml aerozol 12,5 ml</t>
  </si>
  <si>
    <t xml:space="preserve">MUCOSOLVAN  do inhalacji  100ml </t>
  </si>
  <si>
    <t>MUPIROX  2 %  15 g  maść</t>
  </si>
  <si>
    <t xml:space="preserve">NAPROXEN 1,2 % żel  50g </t>
  </si>
  <si>
    <t>NAPROXEN 250mg czopki 10szt.</t>
  </si>
  <si>
    <t>NEBU -DOSE 3% NACL 5 ml  x30 fiolek</t>
  </si>
  <si>
    <t>NEOMYCIN  0,5%  3g maść do oczu</t>
  </si>
  <si>
    <t>NEOMYCIN 55ml aerozol</t>
  </si>
  <si>
    <t>NEOSINE  150ml syrop</t>
  </si>
  <si>
    <t>NITROFURAZON  25g  0.2% maść</t>
  </si>
  <si>
    <t>NITROMINT   AEROSOL  200 dawek</t>
  </si>
  <si>
    <t>NUROFEN  60mg czopki,10szt</t>
  </si>
  <si>
    <t>NUROFEN 125mg czopki,10szt</t>
  </si>
  <si>
    <t>OEKOLP 0,1%  krem  25 g</t>
  </si>
  <si>
    <t>OTOTALGIN 10g krople do uszu</t>
  </si>
  <si>
    <t xml:space="preserve">OXYCORT 10g maść </t>
  </si>
  <si>
    <t>OXYCORT 55ml aerozol</t>
  </si>
  <si>
    <t xml:space="preserve">PANTENOL AEROZOL 130 g </t>
  </si>
  <si>
    <t xml:space="preserve">PARACETAMOL 125 mg x 10 czopków </t>
  </si>
  <si>
    <t xml:space="preserve">PARACETAMOL 250 mg x  10czopków </t>
  </si>
  <si>
    <t xml:space="preserve">PARACETAMOL 50 mg x 10 czopków </t>
  </si>
  <si>
    <t xml:space="preserve">PARACETAMOL 500 mg x 10 czopków </t>
  </si>
  <si>
    <t xml:space="preserve">PARAFFINUM LIQIDUM 0,8 kg </t>
  </si>
  <si>
    <t>Pasta cynkowa 25 % 20 g</t>
  </si>
  <si>
    <t xml:space="preserve">PC 30 V 100 ml płyn do skóry </t>
  </si>
  <si>
    <t>PENTASA  1g 100 ml x 7 sztuk</t>
  </si>
  <si>
    <t>PIGMENTUM CASTELANI  125g  płyn</t>
  </si>
  <si>
    <t xml:space="preserve">PIMAFUCIN  2 %  krem 30g </t>
  </si>
  <si>
    <t>PIMAFUCORT 15g maść</t>
  </si>
  <si>
    <t xml:space="preserve">PŁYN LUGOLA  20g </t>
  </si>
  <si>
    <t>POLCROM  2% krople do oczu /2x5 ml/</t>
  </si>
  <si>
    <t>POLFERGAN 0,1% 150 ML  syrop</t>
  </si>
  <si>
    <t>POSTERISAN H maść 25 g</t>
  </si>
  <si>
    <t>PROCTO-GLYVENOL 30 g krem doodbytniczy</t>
  </si>
  <si>
    <t>PROCTO-GLYVENOL x 10 czopków</t>
  </si>
  <si>
    <t>PUDER PŁYNNY  100 g</t>
  </si>
  <si>
    <t>PYRANTELUM zawiesina 15 ml</t>
  </si>
  <si>
    <t>RELANIUM,(2 mg/5mlL),zaw.doustna,100g</t>
  </si>
  <si>
    <t>SALICYLOL 1% plyn 100 g</t>
  </si>
  <si>
    <t>SALOFALK 4 g 60 ml x 7 sztuk</t>
  </si>
  <si>
    <t>SALOFALK 500 mg x30 czopków</t>
  </si>
  <si>
    <t>SCOPOLAN 0,01 x6 czopków</t>
  </si>
  <si>
    <t>SEREVENT 25 mcg x 120 dawek</t>
  </si>
  <si>
    <t>SINECOD 1,5 mg/ ml  200 ml syrop</t>
  </si>
  <si>
    <t>SINECOD 5 mg/1 ml 20 ml krople</t>
  </si>
  <si>
    <t>SIRUPUS PINI COMPOSITUS 125 g</t>
  </si>
  <si>
    <t xml:space="preserve">SMECTA 30saszetek </t>
  </si>
  <si>
    <t>SOFNOLIME 4,5 kg granulat</t>
  </si>
  <si>
    <t xml:space="preserve">SOLCOSERYL maść 20g </t>
  </si>
  <si>
    <t xml:space="preserve">SOLCOSERYL żel  20g </t>
  </si>
  <si>
    <t>SPIRYTUS 70% SKAŻONY HIBITANEM 0,5%  1 litr TYLKO op 1 litrowe</t>
  </si>
  <si>
    <t xml:space="preserve">SPIRYTUS CAMPHORATUS 0,8 kg </t>
  </si>
  <si>
    <t xml:space="preserve">SPIRYTUS SALICYLATUS 0,8 kg </t>
  </si>
  <si>
    <t>SULFACETAMIDEx12szt krople do oczu</t>
  </si>
  <si>
    <t>SULFARINOL 20ml krople do nosa</t>
  </si>
  <si>
    <t>TEGRETOL 250ml zawiesina doustna</t>
  </si>
  <si>
    <t>TEST CIĄŻOWY STRUMIENIOWY</t>
  </si>
  <si>
    <t>TOBREX  3,5g  maść do oczu</t>
  </si>
  <si>
    <t xml:space="preserve">TOBROSOPT  5ml krople do oczu </t>
  </si>
  <si>
    <t xml:space="preserve">TORECAN X  6czopków </t>
  </si>
  <si>
    <t>TRIDERM 15 g maść</t>
  </si>
  <si>
    <t xml:space="preserve">TROPICAMIDE 0,5% 2 x 5ml krople do oczu </t>
  </si>
  <si>
    <t>TROPICAMIDE 1% 2 x 5ml krople do oczu</t>
  </si>
  <si>
    <t>TYMSAL 30g spray</t>
  </si>
  <si>
    <t>URSOFALK 250 mg/5 ml zaw .doustna 250 ml</t>
  </si>
  <si>
    <t>VASELINUM ALBUM 1kg</t>
  </si>
  <si>
    <t>VENTOLIN  aerozol x 200dawek  tylko Ventolin</t>
  </si>
  <si>
    <t>VIRU-POS 3%.maść do oczu 4,5g</t>
  </si>
  <si>
    <t>VITAMINA  A 10 ml  krople</t>
  </si>
  <si>
    <t>VITAMINA D-3  10 ml  krople</t>
  </si>
  <si>
    <t>VITAMINA E 10 ml krople</t>
  </si>
  <si>
    <t>VITAMINUM  C   40 ml krople Juvit C</t>
  </si>
  <si>
    <t>VRATIZOLIN  3g  krem 3%</t>
  </si>
  <si>
    <t>XYLOMETAZOLINE 0,05% 10 ml</t>
  </si>
  <si>
    <t>XYZAL 200 ml roztwór doustny</t>
  </si>
  <si>
    <t>ZENTEL zawiesina 0,04g/1ml 20ml</t>
  </si>
  <si>
    <t>INFATRINI  PEPTISORB  200 ML x4 szt</t>
  </si>
  <si>
    <t>INFATRINI 125 ml płyn x 24 but</t>
  </si>
  <si>
    <t>NUTRINI  500ml</t>
  </si>
  <si>
    <t>NUTRINI 200 ml</t>
  </si>
  <si>
    <t>NUTRINI ENERGY  MULTI  FIBRE 500 ml</t>
  </si>
  <si>
    <t>NUTRINI MAX  500ml</t>
  </si>
  <si>
    <t>NUTRINI MAX ENERGY 500 ml</t>
  </si>
  <si>
    <t>NUTRINI MAX ENERGY MULTI FIBRE  500 ml</t>
  </si>
  <si>
    <t>NUTRINI MAX MULTI FIBRE  500 ml</t>
  </si>
  <si>
    <t>NUTRINI MULTI FIBRE 500 ML</t>
  </si>
  <si>
    <t xml:space="preserve">NUTRINI PEPTISORB 500 ml </t>
  </si>
  <si>
    <t>NUTRISON  ADVANCED PEPTISORB 500 ml</t>
  </si>
  <si>
    <t>NUTRISON ADVANCED PEPTISORB 1000 ml</t>
  </si>
  <si>
    <t xml:space="preserve">STRZYKAWKA ENTER ENFIT  60ml     </t>
  </si>
  <si>
    <t xml:space="preserve">ZESTAW do pompy FLOCARE 800 do worków </t>
  </si>
  <si>
    <t>ZESTAW do pompy FLOCARE INFINITY do worków</t>
  </si>
  <si>
    <t xml:space="preserve">FANTOMALT 400g </t>
  </si>
  <si>
    <t>BEBILON PEPTI  MCT 450 g</t>
  </si>
  <si>
    <t>NUTRAMIGEN 1 LGG- 400 g puszka</t>
  </si>
  <si>
    <t>NUTRAMIGEN 2 LGG- 400 g puszka</t>
  </si>
  <si>
    <t>NEOCATE LCP 400g</t>
  </si>
  <si>
    <t>Nazwa zaoferowanego preparatu</t>
  </si>
  <si>
    <t>Ilość zaoferowana</t>
  </si>
  <si>
    <t>BEBILON PEPTI 1 DHA  400 g</t>
  </si>
  <si>
    <t>BEBILON PEPTI 2 DHA  400 g</t>
  </si>
  <si>
    <t>NUTRAMIGEN 3 LGG 400 g puszka</t>
  </si>
  <si>
    <t>PROTIFAR 225 g proszek</t>
  </si>
  <si>
    <t xml:space="preserve">GLYCERYL TRINITRATE 10 mg / 10ml           x 10 amp </t>
  </si>
  <si>
    <r>
      <t xml:space="preserve">CALCIUM GLUCONATO 10 % 10 ml x10 amp </t>
    </r>
    <r>
      <rPr>
        <sz val="10"/>
        <color rgb="FFFF0000"/>
        <rFont val="Arial"/>
        <family val="2"/>
        <charset val="238"/>
      </rPr>
      <t>NIE ZAMIENIAĆ</t>
    </r>
  </si>
  <si>
    <r>
      <t xml:space="preserve">CYCLONAMINA 12,5%  2 ml x 5 amp          </t>
    </r>
    <r>
      <rPr>
        <sz val="10"/>
        <color rgb="FFFF0000"/>
        <rFont val="Arial"/>
        <family val="2"/>
        <charset val="238"/>
      </rPr>
      <t>NIE ZAMIENIAĆ</t>
    </r>
  </si>
  <si>
    <t>NATRIUM CHLORATUM 0,9% 10 ml              x 50 amp szkło</t>
  </si>
  <si>
    <t>METAMIZOLE KABI 1000 mg/2 ml x 10 amp</t>
  </si>
  <si>
    <t>BUDESONID 0,25 mg/ml x 20 amp płyn do inhalacji</t>
  </si>
  <si>
    <t>BUDESONID 0,5 mg/ml x 20 amp płyn do inhalacji</t>
  </si>
  <si>
    <t>CIPROFLOXACINE 1000 mg/10 ml x5 amp</t>
  </si>
  <si>
    <t>AMIKACIN 0,250 g fiolka</t>
  </si>
  <si>
    <t>AMIKACIN 0,5 g  fiolka</t>
  </si>
  <si>
    <t>ATROPINE SULPHATE        0,5 mg / 1 ml x 10 amp</t>
  </si>
  <si>
    <t xml:space="preserve">ATROPINE SULPHATE         1 mg / 1 ml x10 amp </t>
  </si>
  <si>
    <t xml:space="preserve">BUPIVACAINE 0,5% 20 ml    x 5 fiolek </t>
  </si>
  <si>
    <t>CEFAZOLIN 1g  fiolka</t>
  </si>
  <si>
    <t>CEFOTAXIME 1g  fiolka</t>
  </si>
  <si>
    <t>CEFTRIAXONE 1g fiolka</t>
  </si>
  <si>
    <r>
      <t xml:space="preserve">CEFUROXIME 0,75 g o  </t>
    </r>
    <r>
      <rPr>
        <sz val="10"/>
        <color rgb="FFFF0000"/>
        <rFont val="Arial"/>
        <family val="2"/>
        <charset val="238"/>
      </rPr>
      <t xml:space="preserve">rejestracja od pierwszego dnia życia. </t>
    </r>
  </si>
  <si>
    <r>
      <t xml:space="preserve">CEFUROXIME 1,5 g fiolka o pojemności do 30 ml. </t>
    </r>
    <r>
      <rPr>
        <sz val="10"/>
        <color rgb="FFFF0000"/>
        <rFont val="Arial"/>
        <family val="2"/>
        <charset val="238"/>
      </rPr>
      <t>Rejestracja od pierwszego dnia życia.</t>
    </r>
  </si>
  <si>
    <t>EPHEDRINE HYDROCHLORIDE               25 mg / 1 ml x10 amp</t>
  </si>
  <si>
    <t>FUROSEMIDE 20 mg / 2 ml   x 50 amp</t>
  </si>
  <si>
    <t xml:space="preserve">LIDOCAINE 1%  2 ml             x 10 amp </t>
  </si>
  <si>
    <t>LIDOCAINE 1% 20 ml            x 5 fiolek</t>
  </si>
  <si>
    <t xml:space="preserve">LIDOCAINE 2%  20 ml           x 5 fiolek </t>
  </si>
  <si>
    <r>
      <t xml:space="preserve">MIDANIUM  15 mg / 3 ml     x 5 amp                                        </t>
    </r>
    <r>
      <rPr>
        <sz val="10"/>
        <color rgb="FFFF0000"/>
        <rFont val="Arial"/>
        <family val="2"/>
        <charset val="238"/>
      </rPr>
      <t>ma zawierać edytynian sodu</t>
    </r>
  </si>
  <si>
    <r>
      <t xml:space="preserve">MIDANIUM 5 mg  /1 ml           x 10 amp                                    </t>
    </r>
    <r>
      <rPr>
        <sz val="10"/>
        <color rgb="FFFF0000"/>
        <rFont val="Arial"/>
        <family val="2"/>
        <charset val="238"/>
      </rPr>
      <t>ma zawierać edytynian sodu</t>
    </r>
  </si>
  <si>
    <t>POLTRAM  50 mg / 1 ml        x 5 amp</t>
  </si>
  <si>
    <t>POLTRAM 100 mg/2 ml          x 5 amp</t>
  </si>
  <si>
    <t>PIRACETAM  1g / 5 ml          x 12 amp</t>
  </si>
  <si>
    <t xml:space="preserve">LIGNOCAINUM 2%  2 ml         x 10 amp </t>
  </si>
  <si>
    <r>
      <t xml:space="preserve">PYRALGIN  1 g / 2 ml            x 5 amp                            </t>
    </r>
    <r>
      <rPr>
        <sz val="10"/>
        <color rgb="FFFF0000"/>
        <rFont val="Arial"/>
        <family val="2"/>
        <charset val="238"/>
      </rPr>
      <t>wymagana możliwość mieszania z tramadolem</t>
    </r>
  </si>
  <si>
    <t xml:space="preserve">FLUCONAZOLE 0,1 g / 50 m   x 10 but </t>
  </si>
  <si>
    <t>FLUCONAZOLE                  0,2 g / 100 ml                        x 10 but</t>
  </si>
  <si>
    <t>Zamówienie częściowe nr 2</t>
  </si>
  <si>
    <t>Zamówienie częściowe nr 3</t>
  </si>
  <si>
    <t>Zamówienie częściowe nr 4</t>
  </si>
  <si>
    <t>Zamówienie częściowe nr 5</t>
  </si>
  <si>
    <t>Zamówienie częściowe nr 6</t>
  </si>
  <si>
    <t>Zamówienie częściowe nr 8</t>
  </si>
  <si>
    <t>Zamówienie częściowe nr 9</t>
  </si>
  <si>
    <t>Zamówienie częściowe nr 10</t>
  </si>
  <si>
    <t>Zamówienie częściowe nr 11</t>
  </si>
  <si>
    <t>Zamówienie częściowe nr 13</t>
  </si>
  <si>
    <t>Zamówienie częściowe nr 12</t>
  </si>
  <si>
    <t>CORDARONE  200mg,tabl.powl.         30 szt.</t>
  </si>
  <si>
    <t>NEOCATE  JUNIOR  400 g</t>
  </si>
  <si>
    <t>SYNTARPEN 500 mg x 16 tabl</t>
  </si>
  <si>
    <t>CEFADROKSYL 500 mg x 12 tabl</t>
  </si>
  <si>
    <t>AMOKSYCYLINA 250 mg/ 5 ml 60 ml</t>
  </si>
  <si>
    <t>AMOKSYCYLINA 500 mg/5 ml 60 ml</t>
  </si>
  <si>
    <t>DUSPATALIN  RETARD  200 mg       x 30 tabletek</t>
  </si>
  <si>
    <t>GROPRRINOSIN 500 mg                  x 50 tabletek</t>
  </si>
  <si>
    <t>PIPERACILLIN/TAZOBACTAM 2g+0,25          50 ml x 10 fiolek</t>
  </si>
  <si>
    <t>PIPERACILLIN/TAZOBACTAM 4g+0,5           50 ml x10 fiolek</t>
  </si>
  <si>
    <t>ACODIN 150 x 100 ml syrop</t>
  </si>
  <si>
    <t>GLUCOZA 75 g substancja</t>
  </si>
  <si>
    <r>
      <t xml:space="preserve">INNOFER  100 ml                          </t>
    </r>
    <r>
      <rPr>
        <sz val="10"/>
        <color rgb="FFFF0000"/>
        <rFont val="Arial"/>
        <family val="2"/>
        <charset val="238"/>
      </rPr>
      <t>żywność specjalnego przeznaczenia medycznego</t>
    </r>
  </si>
  <si>
    <r>
      <t xml:space="preserve">INNOFER BABY krople                   </t>
    </r>
    <r>
      <rPr>
        <sz val="10"/>
        <color rgb="FFFF0000"/>
        <rFont val="Arial"/>
        <family val="2"/>
        <charset val="238"/>
      </rPr>
      <t>żywność specjalnego przeznaczenia medycznego</t>
    </r>
  </si>
  <si>
    <r>
      <t xml:space="preserve">NASIVIN 0,01%  5 ml                         </t>
    </r>
    <r>
      <rPr>
        <sz val="10"/>
        <color rgb="FFFF0000"/>
        <rFont val="Arial"/>
        <family val="2"/>
        <charset val="238"/>
      </rPr>
      <t>rej od urodzenia</t>
    </r>
  </si>
  <si>
    <t>OSPEN 750.000j.m./5 ml-60 ml zaw</t>
  </si>
  <si>
    <r>
      <t xml:space="preserve">PENTASA  1g x 28 czopków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</si>
  <si>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STICK Off                                     </t>
    </r>
    <r>
      <rPr>
        <sz val="10"/>
        <color rgb="FFFF0000"/>
        <rFont val="Arial"/>
        <family val="2"/>
        <charset val="238"/>
      </rPr>
      <t>bez propanu butanu ,subst.zapachowych i alkoholu</t>
    </r>
  </si>
  <si>
    <t>METYPRED 4 mg x 30 tabl</t>
  </si>
  <si>
    <t>ASENTRA 50 mg 28 tabl</t>
  </si>
  <si>
    <t>CARVEDILOL 6,25 mg x 30 tabl</t>
  </si>
  <si>
    <t>GABAPENTIN 0,1 g x 100 kaps</t>
  </si>
  <si>
    <t>GABAPENTIN 0,3 g x 100 kaps</t>
  </si>
  <si>
    <t>GUTRON  2,5 mg x 28 tabl</t>
  </si>
  <si>
    <t>XARTAN 50 mg x 30 tabl</t>
  </si>
  <si>
    <t>VETIRA 0,5 g x 50 tabl</t>
  </si>
  <si>
    <t>PYRALGINA 500 mg x 20 tabl</t>
  </si>
  <si>
    <t>ASPAR  FARMAPOL  x 50 tabletek</t>
  </si>
  <si>
    <t xml:space="preserve">HEPAREGEN 100 mg x 30 tabl </t>
  </si>
  <si>
    <t xml:space="preserve">MAGNE B6 48mg+5 mg 50 tabl </t>
  </si>
  <si>
    <t>WARFIN 5 MG X100 tabletek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</si>
  <si>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</si>
  <si>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2. Zamawiający dopuszcza także zmianę postaci leków podanych w SIWZ na inne formy doustne ( tabl., kapsułki, tabl. powlekane, drażetki) przy jednoznacznym zachowaniu dawki.</t>
  </si>
  <si>
    <t>4. W ofercie winny być oferowane preparaty rejestrowane wyłącznie jako produkty lecznicze.</t>
  </si>
  <si>
    <t>UWAGA:</t>
  </si>
  <si>
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co najmniej równa lub przekroczona do ilości określonej w specyfikacji (+/- 2%) </t>
  </si>
  <si>
    <t>Wart. brutto</t>
  </si>
  <si>
    <t>AMBROXOL  15 mg / 2 ml  x10 amp</t>
  </si>
  <si>
    <t xml:space="preserve">ACICLOVIR 0,25 g x 5 fiolek           </t>
  </si>
  <si>
    <t xml:space="preserve"> but</t>
  </si>
  <si>
    <t>Wartość netto</t>
  </si>
  <si>
    <t>IMMUNOGLOBULINA p/tężcowa TETANUS GAMMA 250j/ml</t>
  </si>
  <si>
    <t>GENTAMYCIN  KRKA 40 mg/1 ml x10amp /iv,im/</t>
  </si>
  <si>
    <t xml:space="preserve"> ULTIVA 2 mg/ml proszek do sporządzania roztworu do wstrzykiwań i infuzji; 2 mg; 5 fiol. </t>
  </si>
  <si>
    <t>CYCLONAMINA 12,5%  2 ml x 50 amp</t>
  </si>
  <si>
    <t>DEXAVEN 4mg/1 ml x 10 amp</t>
  </si>
  <si>
    <t xml:space="preserve">GASPRID 10 mg x 30 tabletek </t>
  </si>
  <si>
    <t>TRIBUX 100 gx30tabl</t>
  </si>
  <si>
    <t>RIFAMPICYNA+IZONIAZYD 150mg+300mg kaps.</t>
  </si>
  <si>
    <t>RIFAMPICYNA + IZONIAZYD 100mg+150 mg kaps</t>
  </si>
  <si>
    <t xml:space="preserve">PEPTAMEN JUNIOR  400 g puszka </t>
  </si>
  <si>
    <t xml:space="preserve">PEPTAMEN JUNIOR smoflex 500 ml płyn </t>
  </si>
  <si>
    <t>NUTRAMIGEN PURAMINO 400g puszka</t>
  </si>
  <si>
    <t xml:space="preserve">Wartośc netto </t>
  </si>
  <si>
    <t>DAFURAG syrop 140 ml</t>
  </si>
  <si>
    <t>LACRIMAL KROPLE 2x 5 ml</t>
  </si>
  <si>
    <t>BEPANTEN maść 30g</t>
  </si>
  <si>
    <t>ENAMA 150 mlx 50 szt</t>
  </si>
  <si>
    <t>ESPUMISAN krople</t>
  </si>
  <si>
    <t>CONVULEXsyrop 0,05g/1 ml x100 ml</t>
  </si>
  <si>
    <t xml:space="preserve"> VIDISIC żel 10 g</t>
  </si>
  <si>
    <t>PYRALGIN 2,5 g /5 ml x 5 amp</t>
  </si>
  <si>
    <t>GLUCOZA 20% 10 ml x 10 amp</t>
  </si>
  <si>
    <t>NEOPARIN 40 mg/0,4 ml x 10 amp</t>
  </si>
  <si>
    <t>NEOPARIN 60mg/0,6ml x 10 amp</t>
  </si>
  <si>
    <t>CELESTONE  4 mg/1ml x 1 amp</t>
  </si>
  <si>
    <t>NYSTATYNA 5 g  granulat do zawiesiny</t>
  </si>
  <si>
    <t>NYSTATYNA 100 000J globulki dopochwowe</t>
  </si>
  <si>
    <t xml:space="preserve">DISTREPTAZA czopki </t>
  </si>
  <si>
    <t>CORDARONE 0,15g/3 ml x6 amp</t>
  </si>
  <si>
    <t>CORHYDRON 25mg/ml x 5 amp</t>
  </si>
  <si>
    <t>CORHYDRON 100 mg/2 ml x 5a mp</t>
  </si>
  <si>
    <t>DEXAVEN 8mg/2 ml x 10 amp</t>
  </si>
  <si>
    <t>NAPROXEN 500 mg czopki 10 szt</t>
  </si>
  <si>
    <t>PIMAFUCIN  100mg x 6 globulek</t>
  </si>
  <si>
    <t xml:space="preserve">IBUPROFEN FORTE  200mg/5 ml 100 ml zaw.doust. Rejestracja od 3-go miesiaca życia                                                              </t>
  </si>
  <si>
    <t>FLUOMIZIN 10 mg globulki dopchwowe x 6 szt</t>
  </si>
  <si>
    <t>NEXIUM 40mg/5mlx 10 fiolek</t>
  </si>
  <si>
    <t>EPANUTIN  250 mg /5 ml x5 fiolek</t>
  </si>
  <si>
    <t>KANAVIT  10 mg / 1 ml x 10 amp</t>
  </si>
  <si>
    <t>NATRIUM CHLORATUM 10% 10 ml               x 10 amp</t>
  </si>
  <si>
    <t>BERIPLEX koncentrat zespołu protrombiny 500j x1 zestaw proszek + rozpuszczalnik</t>
  </si>
  <si>
    <t>ATRACURINI BESILAS 0,01g/ml amp po 5 ml x 5 amp</t>
  </si>
  <si>
    <t>NANO SILVER proszę w sprayu 125 ml</t>
  </si>
  <si>
    <t>CERVIDIL (DINOPROSTON) system terapeutyczny dopochwowyx 5 szt</t>
  </si>
  <si>
    <t>Ibuprofenum roztwór dożylny 600 mg/100 ml x  butelka</t>
  </si>
  <si>
    <t>Ibuprofenum roztwór dożylny  400mg/100 ml x butelka</t>
  </si>
  <si>
    <t>METAMIZOL krople 20 ml</t>
  </si>
  <si>
    <t>TRANSTEC 70 ug/h system transdermalny x 5 plastrów</t>
  </si>
  <si>
    <t>TRANSTEC 35ug/h system transdermalny x 5 plastrów</t>
  </si>
  <si>
    <t>HYDROXIZINUM  25 mg x 30 tabletek</t>
  </si>
  <si>
    <t>TORMENTIOL  20  g maść NIE ZAMIENIAĆ</t>
  </si>
  <si>
    <t xml:space="preserve">DEXAFREE X 20 minimsów </t>
  </si>
  <si>
    <t xml:space="preserve">LORAZEPAMUM 1 mg x 25 tabl. </t>
  </si>
  <si>
    <t>SUPLIVEN  10 ml    x 20 amp</t>
  </si>
  <si>
    <t>TARDYFERON 80 mgx30 tabl</t>
  </si>
  <si>
    <t>VITALIPID N ADULT x 10 amp</t>
  </si>
  <si>
    <t xml:space="preserve">UROSEPT X 60 tabl </t>
  </si>
  <si>
    <t>KLIMICIN 0,3 g / 2 ml x 5 fiol</t>
  </si>
  <si>
    <t>Desfluran 240 ml butelka aluminiowa</t>
  </si>
  <si>
    <t>BEBILON HMF X 30 szszetek</t>
  </si>
  <si>
    <t>AMLOPIN 5 mg x 30 tabl</t>
  </si>
  <si>
    <t>DOBUTAMIN 0,25g x1 fiolka</t>
  </si>
  <si>
    <t xml:space="preserve">INFASOURCE 90 ML BUTELKA X 32 SZT </t>
  </si>
  <si>
    <t>GLUCOSUM 30% wodny roztwór glukozy  0,7 ml x 100 amp</t>
  </si>
  <si>
    <t>Paracetamol  roztwór do infuzji 0,01g/ml x20 amp a 10 ml</t>
  </si>
  <si>
    <t>BENZETACIL 1,2 mlnj.m. proszek + rozpuszczalnik do sporządzenia zawiesiny do wstrzykiwań</t>
  </si>
  <si>
    <t>Bridion 100 mg/2 ml x 10 fiolek</t>
  </si>
  <si>
    <t>INFECTOFOS 2 gx 10 fiolek</t>
  </si>
  <si>
    <t>BARIUM SULFURICUM 1g/1 ml 200 ml zawiesina</t>
  </si>
  <si>
    <t>SEVOFLURAN 250 ml butelka , nie szklana,bez żadnych dodatkowych elementów łączących butelkę z parownikiem . Szpital domaga się bezpłatnego uzyczenia parowników w ilości zapewniajacych ciągłośc pracy bloku operacyjnego.</t>
  </si>
  <si>
    <t>CALCIUM RESONIUM 1,2 G jonów wapnia /15 g proszę doustny lub do sporządzenia zawiesiny doodbytniczej</t>
  </si>
  <si>
    <t xml:space="preserve">CLATRA 10 mg x 30 tabl </t>
  </si>
  <si>
    <t xml:space="preserve">VITAMINUM B12 x 30 tabl. </t>
  </si>
  <si>
    <t>MONURAL 3 g x 1 szszatka</t>
  </si>
  <si>
    <t>BETADINE 0,2 g x 14 globulek dopochwowych</t>
  </si>
  <si>
    <t>BUTAPIRAZOL 5% 50mg/g maść 30 g</t>
  </si>
  <si>
    <t>CETRAXAL plus 0,25mg/ml a 10 ml</t>
  </si>
  <si>
    <t xml:space="preserve">GADOVIST 7,5 ml fiolka </t>
  </si>
  <si>
    <t>ASCOFER x 50 tabl.</t>
  </si>
  <si>
    <t>FLUMAZENIL 0,5 mg/5 ml x 5 amp</t>
  </si>
  <si>
    <t>HALOPERIDOL 1 mg x 40 tabl</t>
  </si>
  <si>
    <t>MYDOCALM 50mg x 30 tabl</t>
  </si>
  <si>
    <t>Zamówienie częściowe nr 1</t>
  </si>
  <si>
    <t>Zamówienie częściowe nr 7</t>
  </si>
  <si>
    <t>ATECORTIN zawiesina do oczu i uszu</t>
  </si>
  <si>
    <t>LEVOPRONT syrop 0,06g/10 ml a 120 ml</t>
  </si>
  <si>
    <t xml:space="preserve">EXACYL 0,5g x 20 atbl </t>
  </si>
  <si>
    <r>
      <t xml:space="preserve">TRAMAL  10ml krople </t>
    </r>
    <r>
      <rPr>
        <sz val="10"/>
        <color rgb="FFFF000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rejestracja od 1 rż.</t>
    </r>
  </si>
  <si>
    <t>POSORUTIN  krople do oczu 50 mg/ml a 10 ml</t>
  </si>
  <si>
    <t>X</t>
  </si>
  <si>
    <t>Producent /               Nazwa Handlowa/       Numer Katalogowy</t>
  </si>
  <si>
    <t>Wartość brutto [zł]</t>
  </si>
  <si>
    <t>VAT %</t>
  </si>
  <si>
    <t>Wartość netto [zł]</t>
  </si>
  <si>
    <t>Cena jedn.              netto</t>
  </si>
  <si>
    <t>Opis przedmiotu zamówienia</t>
  </si>
  <si>
    <t>Zamówienie częściowe nr 16</t>
  </si>
  <si>
    <t>AMBROXOL 15 mg/2 ml x 10 amp</t>
  </si>
  <si>
    <t>EXACYL 0,5 mg/5 ml x 5 amp</t>
  </si>
  <si>
    <t>NEOPARIN 60 mg/0,6ml x 10 amp</t>
  </si>
  <si>
    <t>Kompletna dieta do żywienia dojelitowego dla dzieci w wieku 1-12 lat, normokaloryczna, bezbłonnikowa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</si>
  <si>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normokaloryczna, z dodatkiem błonnika,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</si>
  <si>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bogatokaloryczna, bezresztkowa, o osmolarności do 345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</si>
  <si>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bogatorkaloryczna, z dodatkiem błonnika, o osmolarności 345 mosmol/l, o smaku neutralnym, zawierająca tłuszcze LCT, MCT i ω-3 kwasy tłuszczowe, wzbogacone w karnitynę, taurynę, cholinę i inozytol, w worku zabezpieczonym samozasklepiającą się membraną o pojemności 500 ml</t>
  </si>
  <si>
    <t>Zestaw do podawania diet dojelitowych, uniwersalny do opakowań typu worek lub butelka przez pompę Amika o długości 250 cm z komorą kroplową, zamykanym kranikiem do podawania leków, zakończony portem do zgłębników typu ENFit. Wolny od lateksu i DEHP.</t>
  </si>
  <si>
    <t>Wartość brutto</t>
  </si>
  <si>
    <t>Załącznik nr 2 do SWZ</t>
  </si>
  <si>
    <t xml:space="preserve">Amikacin 250 mg/100ml                x butelka Ecoflac 100 ml </t>
  </si>
  <si>
    <t xml:space="preserve">Amikacin 500 mg/100ml                x butelka Ecoflac 100 ml </t>
  </si>
  <si>
    <t xml:space="preserve">Gentamycin 80 mg/80ml                  x butelka Ecoflac     80 ml </t>
  </si>
  <si>
    <t xml:space="preserve">Tobramycin 240 mg/80ml                  x butelka Ecoflac 80 ml </t>
  </si>
  <si>
    <r>
      <t xml:space="preserve">Paracetamol B.Braun 10mg/ml  50ml </t>
    </r>
    <r>
      <rPr>
        <b/>
        <sz val="10"/>
        <color theme="1"/>
        <rFont val="Arial"/>
        <family val="2"/>
        <charset val="238"/>
      </rPr>
      <t>x 10 but/op</t>
    </r>
  </si>
  <si>
    <r>
      <t xml:space="preserve">Paracetamol B.Braun 10mg/ml 100ml </t>
    </r>
    <r>
      <rPr>
        <b/>
        <sz val="10"/>
        <color theme="1"/>
        <rFont val="Arial"/>
        <family val="2"/>
        <charset val="238"/>
      </rPr>
      <t>x 10 but/op</t>
    </r>
  </si>
  <si>
    <t>Zamówienie częściowe nr 15</t>
  </si>
  <si>
    <t>ilość oferowana</t>
  </si>
  <si>
    <t>Zamówienie częściowe nr 14</t>
  </si>
  <si>
    <t>2. Zamawiający dopuszcza także zmianę postaci leków podanych w SWZ na inne formy doustne ( tabl., kapsułki, tabl. powlekane, drażetki) przy jednoznacznym zachowaniu dawki.</t>
  </si>
  <si>
    <t>KETONAL 0,1 g / 2 ml                x 10 amp                zarejestrowane podanie i.v oraz i.m</t>
  </si>
  <si>
    <t>METAMIZOLE KALCEKS  1g w 2 ml  x10 amp rejestracja leku od 3 m-sca życia</t>
  </si>
  <si>
    <r>
      <t xml:space="preserve">OXYTOCIN 5 jm / 1 ml x 10  amp        wymagane przechowywanie w temeperaturze </t>
    </r>
    <r>
      <rPr>
        <b/>
        <sz val="10"/>
        <rFont val="Arial"/>
        <family val="2"/>
        <charset val="238"/>
      </rPr>
      <t>do 25</t>
    </r>
    <r>
      <rPr>
        <b/>
        <sz val="10"/>
        <rFont val="Calibri"/>
        <family val="2"/>
        <charset val="238"/>
      </rPr>
      <t>°</t>
    </r>
    <r>
      <rPr>
        <b/>
        <sz val="10"/>
        <rFont val="Arial"/>
        <family val="2"/>
        <charset val="238"/>
      </rPr>
      <t>C</t>
    </r>
    <r>
      <rPr>
        <sz val="10"/>
        <rFont val="Arial"/>
        <family val="2"/>
        <charset val="238"/>
      </rPr>
      <t>, brak etanolu i NaOH w składzie preparatu</t>
    </r>
  </si>
  <si>
    <t>LEKI NA CITO: poz. 40,44,45,55,56</t>
  </si>
  <si>
    <t>FENTANYL 0,1 mg / 2 ml 50 AMP.                  r-r do wstrzykiwań podanie dożylne,zewnatrzoponowe,  podpajeczynówkowe,podskórne</t>
  </si>
  <si>
    <t>LEKI NA CITO: poz. 2,20,31,32</t>
  </si>
  <si>
    <t>AMOKSIKLAV 400mg+57mg /5 ml 70 ml proszek do zaw.</t>
  </si>
  <si>
    <t>BUDESONID  0,5mg/ml x 20 szt płyn do inhalacji poprawa stanu klinicznego w ciągu kilku godzin</t>
  </si>
  <si>
    <t xml:space="preserve">LACIDOFIL x 20 kaps.                                          </t>
  </si>
  <si>
    <r>
      <t>LAKCID x 10 amp</t>
    </r>
    <r>
      <rPr>
        <sz val="10"/>
        <color rgb="FFFF0000"/>
        <rFont val="Arial"/>
        <family val="2"/>
        <charset val="238"/>
      </rPr>
      <t xml:space="preserve">                                                 </t>
    </r>
  </si>
  <si>
    <t>CEFTAZIDIME 1g fiolka proszek do wstrzykiwań domięśniowych, dożylnych i infuzji. Po rozpuszczeniu musi zachowywać trwałość przez 24 h w temp  2-8 st C</t>
  </si>
  <si>
    <t>FUROSEMIDE 20 mg / 2 ml    x 5 amp  nie zamieniać</t>
  </si>
  <si>
    <t>LEKI NA CITO: poz. 1,2</t>
  </si>
  <si>
    <t xml:space="preserve">DUOMOX 250 mg x 20 tabletek       </t>
  </si>
  <si>
    <t xml:space="preserve">MAŚĆ CHOLESTEROLOWA  500g </t>
  </si>
  <si>
    <t xml:space="preserve">MAŚĆ  RETIMAX  Z VIT  A 1500j.m./g 30 g </t>
  </si>
  <si>
    <t>DICOPEG 100 g proszek                nie zamieniać</t>
  </si>
  <si>
    <t>EMLA  30 g krem nie zamieniać</t>
  </si>
  <si>
    <t>EMLA 5% krem 5 g nie zamieniać</t>
  </si>
  <si>
    <t xml:space="preserve">CORNEREGEL 5 g maść do oczu     </t>
  </si>
  <si>
    <t>BOBOTIC forte 30 ml                         wyrób medyczny</t>
  </si>
  <si>
    <t>ARGOSULFAN 2 %  40g  krem TYLKO TUBKI</t>
  </si>
  <si>
    <t>VAXIGRIP lub INFLUVAC czterowalentna szcz. na sezon 2022/2023</t>
  </si>
  <si>
    <t xml:space="preserve">2. Wykonawcy przysługuje prawo do zmiany wielkości opakowania jednostkowego leku, z jednoczesnym zastrzeżeniem, że zmiana wielkości opakowania musi powodować, że sumaryczna ilość leku (tabletek, ampułek, fiolek itp.) pozostanie bez zmian lub będzie co najmniej równa lub przekroczona do ilości określonej w specyfikacji (+/- 2%) </t>
  </si>
  <si>
    <t>3. W ofercie winny być oferowane preparaty rejestrowane wyłącznie jako produkty lecznicze.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</si>
</sst>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&quot; zł&quot;;[Red]\-#,##0.00&quot; zł&quot;"/>
    <numFmt numFmtId="166" formatCode="#,##0.00&quot; zł&quot;;[Red]#,##0.00&quot; zł&quot;"/>
    <numFmt numFmtId="167" formatCode="0;[Red]0"/>
    <numFmt numFmtId="168" formatCode="_-* #,##0.00\ [$zł-415]_-;\-* #,##0.00\ [$zł-415]_-;_-* &quot;-&quot;??\ [$zł-415]_-;_-@_-"/>
    <numFmt numFmtId="169" formatCode="#,##0.00&quot; zł&quot;"/>
    <numFmt numFmtId="170" formatCode="#,##0.00\ &quot;zł&quot;"/>
    <numFmt numFmtId="171" formatCode="[$-415]General"/>
    <numFmt numFmtId="172" formatCode="[$-415]0%"/>
    <numFmt numFmtId="173" formatCode="[$-415]#,##0.00"/>
    <numFmt numFmtId="174" formatCode="[$-415]0"/>
    <numFmt numFmtId="175" formatCode="[$-415]0.00"/>
  </numFmts>
  <fonts count="2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04"/>
    </font>
    <font>
      <sz val="10"/>
      <color indexed="8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rgb="FF00B0F0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3" fillId="0" borderId="0"/>
    <xf numFmtId="0" fontId="3" fillId="0" borderId="0"/>
    <xf numFmtId="0" fontId="13" fillId="0" borderId="0"/>
    <xf numFmtId="0" fontId="19" fillId="0" borderId="0"/>
    <xf numFmtId="171" fontId="20" fillId="0" borderId="0" applyBorder="0" applyProtection="0"/>
    <xf numFmtId="171" fontId="21" fillId="0" borderId="0" applyBorder="0" applyProtection="0">
      <alignment vertical="top"/>
    </xf>
    <xf numFmtId="172" fontId="20" fillId="0" borderId="0" applyBorder="0" applyProtection="0"/>
  </cellStyleXfs>
  <cellXfs count="194">
    <xf numFmtId="0" fontId="0" fillId="0" borderId="0" xfId="0"/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9" fontId="10" fillId="0" borderId="0" xfId="4" applyNumberFormat="1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9" fontId="2" fillId="0" borderId="0" xfId="2" applyFont="1" applyAlignment="1">
      <alignment horizontal="center" vertical="center"/>
    </xf>
    <xf numFmtId="44" fontId="8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9" fontId="4" fillId="0" borderId="1" xfId="2" applyFont="1" applyBorder="1" applyAlignment="1">
      <alignment horizontal="center" vertical="center"/>
    </xf>
    <xf numFmtId="169" fontId="6" fillId="0" borderId="1" xfId="4" applyNumberFormat="1" applyFont="1" applyBorder="1" applyAlignment="1">
      <alignment horizontal="center" vertical="center"/>
    </xf>
    <xf numFmtId="44" fontId="7" fillId="0" borderId="1" xfId="1" applyFont="1" applyBorder="1" applyAlignment="1">
      <alignment horizontal="right" vertical="center"/>
    </xf>
    <xf numFmtId="4" fontId="2" fillId="0" borderId="1" xfId="5" applyNumberFormat="1" applyFont="1" applyBorder="1" applyAlignment="1">
      <alignment horizontal="center" vertical="center" wrapText="1"/>
    </xf>
    <xf numFmtId="2" fontId="7" fillId="0" borderId="1" xfId="4" applyNumberFormat="1" applyFont="1" applyBorder="1" applyAlignment="1">
      <alignment horizontal="center" vertical="center"/>
    </xf>
    <xf numFmtId="169" fontId="12" fillId="0" borderId="1" xfId="4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44" fontId="5" fillId="0" borderId="1" xfId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168" fontId="2" fillId="0" borderId="1" xfId="4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168" fontId="5" fillId="0" borderId="1" xfId="0" applyNumberFormat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68" fontId="7" fillId="0" borderId="1" xfId="4" applyNumberFormat="1" applyFont="1" applyBorder="1" applyAlignment="1">
      <alignment horizontal="center" vertical="center"/>
    </xf>
    <xf numFmtId="168" fontId="7" fillId="0" borderId="1" xfId="1" applyNumberFormat="1" applyFont="1" applyBorder="1" applyAlignment="1">
      <alignment horizontal="right" vertical="center"/>
    </xf>
    <xf numFmtId="168" fontId="5" fillId="0" borderId="1" xfId="1" applyNumberFormat="1" applyFont="1" applyBorder="1" applyAlignment="1">
      <alignment horizontal="center" vertical="center"/>
    </xf>
    <xf numFmtId="0" fontId="5" fillId="0" borderId="0" xfId="0" applyFont="1"/>
    <xf numFmtId="168" fontId="7" fillId="0" borderId="1" xfId="1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168" fontId="5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168" fontId="5" fillId="0" borderId="1" xfId="1" applyNumberFormat="1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8" fontId="4" fillId="0" borderId="1" xfId="1" applyNumberFormat="1" applyFont="1" applyBorder="1" applyAlignment="1">
      <alignment horizontal="center" vertical="center"/>
    </xf>
    <xf numFmtId="44" fontId="5" fillId="0" borderId="0" xfId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168" fontId="0" fillId="0" borderId="0" xfId="0" applyNumberForma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9" fontId="2" fillId="0" borderId="1" xfId="2" applyNumberFormat="1" applyFont="1" applyBorder="1" applyAlignment="1">
      <alignment horizontal="center" vertical="center"/>
    </xf>
    <xf numFmtId="44" fontId="7" fillId="0" borderId="0" xfId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4" fontId="5" fillId="0" borderId="0" xfId="1" applyFont="1" applyBorder="1" applyAlignment="1">
      <alignment horizontal="center" vertical="center"/>
    </xf>
    <xf numFmtId="44" fontId="7" fillId="0" borderId="0" xfId="1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168" fontId="7" fillId="0" borderId="0" xfId="0" applyNumberFormat="1" applyFont="1"/>
    <xf numFmtId="0" fontId="4" fillId="0" borderId="1" xfId="0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8" fillId="0" borderId="0" xfId="0" applyFont="1"/>
    <xf numFmtId="171" fontId="22" fillId="0" borderId="7" xfId="9" applyFont="1" applyBorder="1" applyAlignment="1" applyProtection="1">
      <alignment horizontal="center" vertical="center" wrapText="1"/>
    </xf>
    <xf numFmtId="169" fontId="22" fillId="0" borderId="7" xfId="9" applyNumberFormat="1" applyFont="1" applyBorder="1" applyAlignment="1" applyProtection="1">
      <alignment horizontal="center" vertical="center" wrapText="1"/>
    </xf>
    <xf numFmtId="172" fontId="22" fillId="0" borderId="7" xfId="10" applyFont="1" applyBorder="1" applyAlignment="1" applyProtection="1">
      <alignment horizontal="center" vertical="center" wrapText="1"/>
    </xf>
    <xf numFmtId="173" fontId="22" fillId="0" borderId="7" xfId="9" applyNumberFormat="1" applyFont="1" applyBorder="1" applyAlignment="1" applyProtection="1">
      <alignment horizontal="center" vertical="center" wrapText="1"/>
    </xf>
    <xf numFmtId="174" fontId="22" fillId="0" borderId="7" xfId="9" applyNumberFormat="1" applyFont="1" applyBorder="1" applyAlignment="1" applyProtection="1">
      <alignment horizontal="center" vertical="center" wrapText="1"/>
    </xf>
    <xf numFmtId="175" fontId="22" fillId="0" borderId="7" xfId="9" applyNumberFormat="1" applyFont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1" fontId="22" fillId="0" borderId="7" xfId="9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44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10" fontId="2" fillId="0" borderId="1" xfId="0" applyNumberFormat="1" applyFont="1" applyBorder="1" applyAlignment="1">
      <alignment horizontal="center" vertical="center"/>
    </xf>
    <xf numFmtId="168" fontId="5" fillId="0" borderId="0" xfId="1" applyNumberFormat="1" applyFont="1" applyBorder="1" applyAlignment="1">
      <alignment horizontal="center"/>
    </xf>
    <xf numFmtId="9" fontId="4" fillId="0" borderId="0" xfId="2" applyFont="1" applyBorder="1" applyAlignment="1">
      <alignment horizontal="center"/>
    </xf>
    <xf numFmtId="44" fontId="5" fillId="0" borderId="0" xfId="0" applyNumberFormat="1" applyFont="1" applyBorder="1" applyAlignment="1">
      <alignment horizontal="center"/>
    </xf>
    <xf numFmtId="10" fontId="21" fillId="0" borderId="7" xfId="10" applyNumberFormat="1" applyFont="1" applyBorder="1" applyAlignment="1" applyProtection="1">
      <alignment horizontal="center" vertical="center" wrapText="1"/>
    </xf>
    <xf numFmtId="44" fontId="22" fillId="0" borderId="7" xfId="9" applyNumberFormat="1" applyFont="1" applyBorder="1" applyAlignment="1" applyProtection="1">
      <alignment horizontal="center" vertical="center" wrapText="1"/>
    </xf>
    <xf numFmtId="171" fontId="22" fillId="0" borderId="0" xfId="9" applyFont="1" applyBorder="1" applyAlignment="1" applyProtection="1">
      <alignment horizontal="center" vertical="center" wrapText="1"/>
    </xf>
    <xf numFmtId="173" fontId="22" fillId="0" borderId="9" xfId="9" applyNumberFormat="1" applyFont="1" applyBorder="1" applyAlignment="1" applyProtection="1">
      <alignment horizontal="center" vertical="center" wrapText="1"/>
    </xf>
    <xf numFmtId="44" fontId="22" fillId="0" borderId="9" xfId="9" applyNumberFormat="1" applyFont="1" applyBorder="1" applyAlignment="1" applyProtection="1">
      <alignment horizontal="center" vertical="center" wrapText="1"/>
    </xf>
    <xf numFmtId="169" fontId="21" fillId="0" borderId="7" xfId="9" applyNumberFormat="1" applyFont="1" applyBorder="1" applyAlignment="1" applyProtection="1">
      <alignment horizontal="center" vertical="center" wrapText="1"/>
    </xf>
    <xf numFmtId="44" fontId="21" fillId="0" borderId="7" xfId="9" applyNumberFormat="1" applyFont="1" applyBorder="1" applyAlignment="1" applyProtection="1">
      <alignment horizontal="center" vertical="center" wrapText="1"/>
    </xf>
    <xf numFmtId="44" fontId="21" fillId="0" borderId="9" xfId="9" applyNumberFormat="1" applyFont="1" applyBorder="1" applyAlignment="1" applyProtection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3" fillId="0" borderId="0" xfId="0" applyFont="1"/>
    <xf numFmtId="10" fontId="4" fillId="0" borderId="1" xfId="0" applyNumberFormat="1" applyFont="1" applyBorder="1" applyAlignment="1">
      <alignment horizontal="center" vertical="center"/>
    </xf>
    <xf numFmtId="0" fontId="24" fillId="0" borderId="0" xfId="0" applyFont="1" applyAlignment="1"/>
    <xf numFmtId="0" fontId="23" fillId="0" borderId="0" xfId="0" applyFont="1" applyAlignment="1"/>
    <xf numFmtId="171" fontId="21" fillId="0" borderId="0" xfId="8" applyFont="1" applyProtection="1"/>
    <xf numFmtId="171" fontId="21" fillId="0" borderId="0" xfId="8" applyFont="1" applyAlignment="1" applyProtection="1"/>
    <xf numFmtId="0" fontId="21" fillId="0" borderId="0" xfId="7" applyFont="1"/>
    <xf numFmtId="171" fontId="22" fillId="0" borderId="0" xfId="8" applyFont="1" applyProtection="1"/>
    <xf numFmtId="0" fontId="7" fillId="0" borderId="1" xfId="0" applyFont="1" applyBorder="1" applyAlignment="1">
      <alignment wrapText="1"/>
    </xf>
    <xf numFmtId="171" fontId="21" fillId="0" borderId="0" xfId="8" applyFont="1" applyAlignment="1" applyProtection="1">
      <alignment wrapText="1"/>
    </xf>
    <xf numFmtId="171" fontId="22" fillId="0" borderId="8" xfId="9" applyFont="1" applyBorder="1" applyAlignment="1" applyProtection="1">
      <alignment horizontal="center" vertical="center" wrapText="1"/>
    </xf>
    <xf numFmtId="171" fontId="21" fillId="0" borderId="10" xfId="9" applyFont="1" applyBorder="1" applyAlignment="1" applyProtection="1">
      <alignment horizontal="center" vertical="center"/>
    </xf>
    <xf numFmtId="171" fontId="22" fillId="0" borderId="11" xfId="9" applyFont="1" applyBorder="1" applyAlignment="1" applyProtection="1">
      <alignment horizontal="center" vertical="center"/>
    </xf>
    <xf numFmtId="0" fontId="21" fillId="0" borderId="1" xfId="7" applyFont="1" applyBorder="1"/>
    <xf numFmtId="0" fontId="5" fillId="0" borderId="1" xfId="0" applyFont="1" applyBorder="1"/>
    <xf numFmtId="168" fontId="5" fillId="0" borderId="1" xfId="0" applyNumberFormat="1" applyFont="1" applyBorder="1"/>
    <xf numFmtId="0" fontId="7" fillId="0" borderId="0" xfId="0" applyFont="1" applyAlignment="1">
      <alignment horizontal="right" vertical="center"/>
    </xf>
    <xf numFmtId="0" fontId="17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16" fillId="0" borderId="0" xfId="0" applyFont="1" applyAlignment="1">
      <alignment horizontal="left" vertical="top" wrapText="1"/>
    </xf>
    <xf numFmtId="0" fontId="0" fillId="0" borderId="0" xfId="0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3" fillId="0" borderId="0" xfId="0" applyFont="1" applyAlignment="1">
      <alignment horizontal="center"/>
    </xf>
    <xf numFmtId="171" fontId="21" fillId="0" borderId="0" xfId="8" applyFont="1" applyAlignment="1" applyProtection="1">
      <alignment horizontal="center"/>
    </xf>
    <xf numFmtId="171" fontId="22" fillId="0" borderId="7" xfId="9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71" fontId="22" fillId="0" borderId="0" xfId="8" applyFont="1" applyAlignment="1" applyProtection="1"/>
  </cellXfs>
  <cellStyles count="11">
    <cellStyle name="Excel Built-in Normal" xfId="4" xr:uid="{00000000-0005-0000-0000-000000000000}"/>
    <cellStyle name="Excel Built-in Normal 2" xfId="8" xr:uid="{A3C68991-C8B4-40C5-8D29-7B4B3F4B477C}"/>
    <cellStyle name="Excel Built-in Percent" xfId="10" xr:uid="{4FD12649-04C2-4F50-8206-14C84BF81CB7}"/>
    <cellStyle name="Normalny" xfId="0" builtinId="0"/>
    <cellStyle name="Normalny 2" xfId="6" xr:uid="{00000000-0005-0000-0000-000002000000}"/>
    <cellStyle name="Normalny 2 2" xfId="9" xr:uid="{BC922860-7DB4-443F-917D-F2BCCD2E4E48}"/>
    <cellStyle name="Normalny 3" xfId="7" xr:uid="{C2E55590-4DFD-4F59-A4AD-1F3366DC52F9}"/>
    <cellStyle name="Normalny 5" xfId="3" xr:uid="{00000000-0005-0000-0000-000003000000}"/>
    <cellStyle name="Normalny 6" xfId="5" xr:uid="{00000000-0005-0000-0000-000004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9"/>
  <sheetViews>
    <sheetView workbookViewId="0">
      <selection activeCell="C20" sqref="C20"/>
    </sheetView>
  </sheetViews>
  <sheetFormatPr defaultRowHeight="12.75"/>
  <cols>
    <col min="1" max="1" width="5" style="11" customWidth="1"/>
    <col min="2" max="2" width="26.5703125" style="11" customWidth="1"/>
    <col min="3" max="3" width="29.28515625" style="11" customWidth="1"/>
    <col min="4" max="4" width="9.28515625" style="11" bestFit="1" customWidth="1"/>
    <col min="5" max="5" width="11.7109375" style="11" customWidth="1"/>
    <col min="6" max="6" width="9.140625" style="11"/>
    <col min="7" max="7" width="12.42578125" style="11" customWidth="1"/>
    <col min="8" max="8" width="14.140625" style="11" customWidth="1"/>
    <col min="9" max="9" width="9.28515625" style="11" bestFit="1" customWidth="1"/>
    <col min="10" max="10" width="15.42578125" style="11" customWidth="1"/>
    <col min="11" max="16384" width="9.140625" style="11"/>
  </cols>
  <sheetData>
    <row r="1" spans="1:10">
      <c r="A1" s="52"/>
      <c r="B1" s="52"/>
      <c r="C1" s="52"/>
      <c r="D1" s="52"/>
      <c r="E1" s="52"/>
      <c r="F1" s="52"/>
      <c r="G1" s="52"/>
      <c r="H1" s="156" t="s">
        <v>771</v>
      </c>
      <c r="I1" s="156"/>
      <c r="J1" s="156"/>
    </row>
    <row r="2" spans="1:10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>
      <c r="A3" s="52"/>
      <c r="B3" s="48" t="s">
        <v>747</v>
      </c>
      <c r="C3" s="52"/>
      <c r="D3" s="52"/>
      <c r="E3" s="52"/>
      <c r="F3" s="52"/>
      <c r="G3" s="52"/>
      <c r="H3" s="52"/>
      <c r="I3" s="52"/>
      <c r="J3" s="52"/>
    </row>
    <row r="4" spans="1:10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0" ht="38.25">
      <c r="A5" s="119" t="s">
        <v>0</v>
      </c>
      <c r="B5" s="119" t="s">
        <v>1</v>
      </c>
      <c r="C5" s="27" t="s">
        <v>96</v>
      </c>
      <c r="D5" s="119" t="s">
        <v>2</v>
      </c>
      <c r="E5" s="27" t="s">
        <v>97</v>
      </c>
      <c r="F5" s="119" t="s">
        <v>3</v>
      </c>
      <c r="G5" s="3" t="s">
        <v>4</v>
      </c>
      <c r="H5" s="3" t="s">
        <v>664</v>
      </c>
      <c r="I5" s="4" t="s">
        <v>6</v>
      </c>
      <c r="J5" s="3" t="s">
        <v>770</v>
      </c>
    </row>
    <row r="6" spans="1:10" ht="25.5">
      <c r="A6" s="7">
        <v>1</v>
      </c>
      <c r="B6" s="8" t="s">
        <v>20</v>
      </c>
      <c r="C6" s="8"/>
      <c r="D6" s="8">
        <v>10</v>
      </c>
      <c r="E6" s="8"/>
      <c r="F6" s="8" t="s">
        <v>23</v>
      </c>
      <c r="G6" s="6"/>
      <c r="H6" s="6">
        <f>E6*G6</f>
        <v>0</v>
      </c>
      <c r="I6" s="9"/>
      <c r="J6" s="6">
        <f>H6*(I6+1)</f>
        <v>0</v>
      </c>
    </row>
    <row r="7" spans="1:10" ht="25.5">
      <c r="A7" s="7">
        <v>2</v>
      </c>
      <c r="B7" s="8" t="s">
        <v>21</v>
      </c>
      <c r="C7" s="8"/>
      <c r="D7" s="8">
        <v>250</v>
      </c>
      <c r="E7" s="8"/>
      <c r="F7" s="8" t="s">
        <v>23</v>
      </c>
      <c r="G7" s="6"/>
      <c r="H7" s="6">
        <f t="shared" ref="H7:H9" si="0">E7*G7</f>
        <v>0</v>
      </c>
      <c r="I7" s="9"/>
      <c r="J7" s="6">
        <f t="shared" ref="J7:J9" si="1">H7*(I7+1)</f>
        <v>0</v>
      </c>
    </row>
    <row r="8" spans="1:10" ht="25.5">
      <c r="A8" s="7">
        <v>3</v>
      </c>
      <c r="B8" s="8" t="s">
        <v>22</v>
      </c>
      <c r="C8" s="8"/>
      <c r="D8" s="8">
        <v>50</v>
      </c>
      <c r="E8" s="8"/>
      <c r="F8" s="8" t="s">
        <v>23</v>
      </c>
      <c r="G8" s="6"/>
      <c r="H8" s="6">
        <f t="shared" si="0"/>
        <v>0</v>
      </c>
      <c r="I8" s="9"/>
      <c r="J8" s="6">
        <f t="shared" si="1"/>
        <v>0</v>
      </c>
    </row>
    <row r="9" spans="1:10" ht="25.5">
      <c r="A9" s="7">
        <v>4</v>
      </c>
      <c r="B9" s="8" t="s">
        <v>11</v>
      </c>
      <c r="C9" s="8"/>
      <c r="D9" s="8">
        <v>15</v>
      </c>
      <c r="E9" s="8"/>
      <c r="F9" s="8" t="s">
        <v>23</v>
      </c>
      <c r="G9" s="6"/>
      <c r="H9" s="6">
        <f t="shared" si="0"/>
        <v>0</v>
      </c>
      <c r="I9" s="9"/>
      <c r="J9" s="6">
        <f t="shared" si="1"/>
        <v>0</v>
      </c>
    </row>
    <row r="10" spans="1:10" ht="24.75" customHeight="1">
      <c r="A10" s="7"/>
      <c r="B10" s="117"/>
      <c r="C10" s="117"/>
      <c r="D10" s="117"/>
      <c r="E10" s="117" t="s">
        <v>9</v>
      </c>
      <c r="F10" s="118"/>
      <c r="G10" s="3"/>
      <c r="H10" s="3">
        <f>SUM(H6:H9)</f>
        <v>0</v>
      </c>
      <c r="I10" s="13" t="s">
        <v>10</v>
      </c>
      <c r="J10" s="3">
        <f>SUM(J6:J9)</f>
        <v>0</v>
      </c>
    </row>
    <row r="11" spans="1:10">
      <c r="A11" s="122"/>
      <c r="B11" s="52"/>
      <c r="C11" s="52"/>
      <c r="D11" s="52"/>
      <c r="E11" s="52"/>
      <c r="F11" s="52"/>
      <c r="G11" s="123"/>
      <c r="H11" s="52"/>
      <c r="I11" s="52"/>
      <c r="J11" s="52"/>
    </row>
    <row r="12" spans="1:10">
      <c r="A12" s="100"/>
      <c r="B12" s="124" t="s">
        <v>658</v>
      </c>
      <c r="C12" s="48"/>
      <c r="D12" s="52"/>
      <c r="E12" s="52"/>
      <c r="F12" s="52"/>
      <c r="G12" s="52"/>
      <c r="H12" s="83"/>
      <c r="I12" s="52"/>
      <c r="J12" s="83"/>
    </row>
    <row r="13" spans="1:10" ht="28.5" customHeight="1">
      <c r="A13" s="52"/>
      <c r="B13" s="158" t="s">
        <v>655</v>
      </c>
      <c r="C13" s="158"/>
      <c r="D13" s="158"/>
      <c r="E13" s="158"/>
      <c r="F13" s="158"/>
      <c r="G13" s="158"/>
      <c r="H13" s="158"/>
      <c r="I13" s="158"/>
      <c r="J13" s="158"/>
    </row>
    <row r="14" spans="1:10" ht="26.25" customHeight="1">
      <c r="A14" s="52"/>
      <c r="B14" s="158" t="s">
        <v>781</v>
      </c>
      <c r="C14" s="158"/>
      <c r="D14" s="158"/>
      <c r="E14" s="158"/>
      <c r="F14" s="158"/>
      <c r="G14" s="158"/>
      <c r="H14" s="158"/>
      <c r="I14" s="158"/>
      <c r="J14" s="158"/>
    </row>
    <row r="15" spans="1:10" ht="27.75" customHeight="1">
      <c r="A15" s="52"/>
      <c r="B15" s="158" t="s">
        <v>659</v>
      </c>
      <c r="C15" s="158"/>
      <c r="D15" s="158"/>
      <c r="E15" s="158"/>
      <c r="F15" s="158"/>
      <c r="G15" s="158"/>
      <c r="H15" s="158"/>
      <c r="I15" s="158"/>
      <c r="J15" s="158"/>
    </row>
    <row r="16" spans="1:10" ht="15" customHeight="1">
      <c r="A16" s="52"/>
      <c r="B16" s="158" t="s">
        <v>657</v>
      </c>
      <c r="C16" s="158"/>
      <c r="D16" s="158"/>
      <c r="E16" s="158"/>
      <c r="F16" s="158"/>
      <c r="G16" s="158"/>
      <c r="H16" s="158"/>
      <c r="I16" s="158"/>
      <c r="J16" s="158"/>
    </row>
    <row r="17" spans="1:10">
      <c r="A17" s="52"/>
      <c r="B17" s="52"/>
      <c r="C17" s="52"/>
      <c r="D17" s="52"/>
      <c r="E17" s="52"/>
      <c r="F17" s="52"/>
      <c r="G17" s="52"/>
      <c r="H17" s="52"/>
      <c r="I17" s="52"/>
      <c r="J17" s="52"/>
    </row>
    <row r="18" spans="1:10">
      <c r="B18" s="85"/>
      <c r="C18" s="85"/>
      <c r="D18" s="85"/>
      <c r="E18" s="85"/>
      <c r="F18" s="85"/>
      <c r="G18" s="85"/>
      <c r="H18" s="85"/>
      <c r="I18" s="85"/>
    </row>
    <row r="19" spans="1:10" ht="23.25" customHeight="1">
      <c r="B19" s="86"/>
      <c r="C19" s="86"/>
      <c r="D19" s="86"/>
      <c r="E19" s="86"/>
      <c r="F19" s="86"/>
      <c r="G19" s="86"/>
      <c r="H19" s="86"/>
      <c r="I19" s="86"/>
    </row>
    <row r="20" spans="1:10">
      <c r="B20" s="86"/>
      <c r="C20" s="86"/>
      <c r="D20" s="86"/>
      <c r="E20" s="86"/>
      <c r="F20" s="157"/>
      <c r="G20" s="157"/>
      <c r="H20" s="157"/>
      <c r="I20" s="157"/>
    </row>
    <row r="21" spans="1:10">
      <c r="B21" s="85"/>
      <c r="C21" s="85"/>
      <c r="D21" s="85"/>
      <c r="E21" s="85"/>
      <c r="F21" s="85"/>
      <c r="G21" s="85"/>
      <c r="H21" s="85"/>
      <c r="I21" s="85"/>
    </row>
    <row r="22" spans="1:10" ht="27" customHeight="1"/>
    <row r="23" spans="1:10" ht="24.75" customHeight="1"/>
    <row r="24" spans="1:10" ht="26.25" customHeight="1"/>
    <row r="29" spans="1:10" ht="28.5" customHeight="1"/>
  </sheetData>
  <mergeCells count="6">
    <mergeCell ref="H1:J1"/>
    <mergeCell ref="F20:I20"/>
    <mergeCell ref="B13:J13"/>
    <mergeCell ref="B14:J14"/>
    <mergeCell ref="B15:J15"/>
    <mergeCell ref="B16:J16"/>
  </mergeCells>
  <pageMargins left="0.7" right="0.7" top="0.75" bottom="0.75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8"/>
  <sheetViews>
    <sheetView workbookViewId="0">
      <selection activeCell="H1" sqref="H1:J1"/>
    </sheetView>
  </sheetViews>
  <sheetFormatPr defaultRowHeight="15"/>
  <cols>
    <col min="1" max="1" width="4.5703125" customWidth="1"/>
    <col min="2" max="2" width="18.140625" customWidth="1"/>
    <col min="3" max="3" width="21.85546875" customWidth="1"/>
    <col min="4" max="5" width="12.28515625" customWidth="1"/>
    <col min="7" max="7" width="11.28515625" customWidth="1"/>
    <col min="8" max="8" width="13.28515625" customWidth="1"/>
    <col min="10" max="10" width="16.5703125" customWidth="1"/>
  </cols>
  <sheetData>
    <row r="1" spans="1:10">
      <c r="H1" s="159" t="s">
        <v>771</v>
      </c>
      <c r="I1" s="159"/>
      <c r="J1" s="159"/>
    </row>
    <row r="3" spans="1:10">
      <c r="B3" s="70" t="s">
        <v>613</v>
      </c>
      <c r="C3" s="70"/>
    </row>
    <row r="5" spans="1:10" ht="63.7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3" t="s">
        <v>664</v>
      </c>
      <c r="I5" s="4" t="s">
        <v>6</v>
      </c>
      <c r="J5" s="3" t="s">
        <v>770</v>
      </c>
    </row>
    <row r="6" spans="1:10" ht="25.5">
      <c r="A6" s="7">
        <v>1</v>
      </c>
      <c r="B6" s="8" t="s">
        <v>723</v>
      </c>
      <c r="C6" s="8"/>
      <c r="D6" s="7">
        <v>120</v>
      </c>
      <c r="E6" s="7"/>
      <c r="F6" s="7" t="s">
        <v>62</v>
      </c>
      <c r="G6" s="17"/>
      <c r="H6" s="6">
        <f>E6*G6</f>
        <v>0</v>
      </c>
      <c r="I6" s="9"/>
      <c r="J6" s="6">
        <f>H6*(I6+1)</f>
        <v>0</v>
      </c>
    </row>
    <row r="7" spans="1:10" ht="26.25" customHeight="1">
      <c r="A7" s="160" t="s">
        <v>9</v>
      </c>
      <c r="B7" s="161"/>
      <c r="C7" s="161"/>
      <c r="D7" s="161"/>
      <c r="E7" s="161"/>
      <c r="F7" s="162"/>
      <c r="G7" s="13" t="s">
        <v>10</v>
      </c>
      <c r="H7" s="3">
        <f>SUM(H6:H6)</f>
        <v>0</v>
      </c>
      <c r="I7" s="13" t="s">
        <v>10</v>
      </c>
      <c r="J7" s="3">
        <f>SUM(J6:J6)</f>
        <v>0</v>
      </c>
    </row>
    <row r="9" spans="1:10">
      <c r="B9" s="84" t="s">
        <v>658</v>
      </c>
      <c r="C9" s="48"/>
      <c r="D9" s="52"/>
      <c r="E9" s="52"/>
      <c r="F9" s="52"/>
      <c r="G9" s="52"/>
      <c r="H9" s="83"/>
      <c r="I9" s="52"/>
      <c r="J9" s="83"/>
    </row>
    <row r="10" spans="1:10" ht="28.5" customHeight="1">
      <c r="B10" s="164" t="s">
        <v>655</v>
      </c>
      <c r="C10" s="164"/>
      <c r="D10" s="164"/>
      <c r="E10" s="164"/>
      <c r="F10" s="164"/>
      <c r="G10" s="164"/>
      <c r="H10" s="164"/>
      <c r="I10" s="164"/>
      <c r="J10" s="164"/>
    </row>
    <row r="11" spans="1:10" ht="27.75" customHeight="1">
      <c r="B11" s="164" t="s">
        <v>781</v>
      </c>
      <c r="C11" s="164"/>
      <c r="D11" s="164"/>
      <c r="E11" s="164"/>
      <c r="F11" s="164"/>
      <c r="G11" s="164"/>
      <c r="H11" s="164"/>
      <c r="I11" s="164"/>
      <c r="J11" s="164"/>
    </row>
    <row r="12" spans="1:10" ht="35.25" customHeight="1">
      <c r="B12" s="164" t="s">
        <v>659</v>
      </c>
      <c r="C12" s="164"/>
      <c r="D12" s="164"/>
      <c r="E12" s="164"/>
      <c r="F12" s="164"/>
      <c r="G12" s="164"/>
      <c r="H12" s="164"/>
      <c r="I12" s="164"/>
      <c r="J12" s="164"/>
    </row>
    <row r="13" spans="1:10" ht="19.5" customHeight="1">
      <c r="B13" s="164" t="s">
        <v>657</v>
      </c>
      <c r="C13" s="164"/>
      <c r="D13" s="164"/>
      <c r="E13" s="164"/>
      <c r="F13" s="164"/>
      <c r="G13" s="164"/>
      <c r="H13" s="164"/>
      <c r="I13" s="164"/>
      <c r="J13" s="164"/>
    </row>
    <row r="14" spans="1:10" ht="18.75" customHeight="1"/>
    <row r="16" spans="1:10">
      <c r="A16" s="62"/>
      <c r="B16" s="62"/>
      <c r="C16" s="62"/>
      <c r="D16" s="62"/>
      <c r="E16" s="62"/>
      <c r="F16" s="62"/>
      <c r="G16" s="62"/>
      <c r="H16" s="62"/>
      <c r="I16" s="62"/>
    </row>
    <row r="17" spans="1:9">
      <c r="A17" s="62"/>
      <c r="B17" s="62"/>
      <c r="C17" s="62"/>
      <c r="D17" s="62"/>
      <c r="E17" s="62"/>
      <c r="F17" s="163"/>
      <c r="G17" s="163"/>
      <c r="H17" s="163"/>
      <c r="I17" s="163"/>
    </row>
    <row r="18" spans="1:9" ht="27.75" customHeight="1"/>
  </sheetData>
  <mergeCells count="7">
    <mergeCell ref="H1:J1"/>
    <mergeCell ref="A7:F7"/>
    <mergeCell ref="F17:I17"/>
    <mergeCell ref="B10:J10"/>
    <mergeCell ref="B11:J11"/>
    <mergeCell ref="B12:J12"/>
    <mergeCell ref="B13:J13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5"/>
  <sheetViews>
    <sheetView workbookViewId="0">
      <selection activeCell="I4" sqref="I4"/>
    </sheetView>
  </sheetViews>
  <sheetFormatPr defaultRowHeight="15"/>
  <cols>
    <col min="1" max="1" width="5.5703125" style="15" customWidth="1"/>
    <col min="2" max="2" width="30.140625" style="15" customWidth="1"/>
    <col min="3" max="3" width="25" style="15" customWidth="1"/>
    <col min="4" max="4" width="9.140625" style="15"/>
    <col min="5" max="5" width="12.140625" style="15" customWidth="1"/>
    <col min="6" max="6" width="9.140625" style="15"/>
    <col min="7" max="7" width="11.85546875" style="15" customWidth="1"/>
    <col min="8" max="8" width="14.28515625" style="15" customWidth="1"/>
    <col min="9" max="9" width="9.140625" style="15"/>
    <col min="10" max="10" width="15.42578125" style="15" customWidth="1"/>
    <col min="11" max="16384" width="9.140625" style="15"/>
  </cols>
  <sheetData>
    <row r="1" spans="1:10">
      <c r="H1" s="192" t="s">
        <v>771</v>
      </c>
      <c r="I1" s="192"/>
      <c r="J1" s="192"/>
    </row>
    <row r="3" spans="1:10">
      <c r="A3" s="48"/>
      <c r="B3" s="48" t="s">
        <v>614</v>
      </c>
      <c r="C3" s="48"/>
    </row>
    <row r="5" spans="1:10" ht="63.75" customHeight="1">
      <c r="A5" s="1" t="s">
        <v>0</v>
      </c>
      <c r="B5" s="27" t="s">
        <v>29</v>
      </c>
      <c r="C5" s="27" t="s">
        <v>96</v>
      </c>
      <c r="D5" s="1" t="s">
        <v>2</v>
      </c>
      <c r="E5" s="27" t="s">
        <v>97</v>
      </c>
      <c r="F5" s="1" t="s">
        <v>3</v>
      </c>
      <c r="G5" s="3" t="s">
        <v>4</v>
      </c>
      <c r="H5" s="3" t="s">
        <v>664</v>
      </c>
      <c r="I5" s="4" t="s">
        <v>6</v>
      </c>
      <c r="J5" s="2" t="s">
        <v>770</v>
      </c>
    </row>
    <row r="6" spans="1:10" ht="25.5">
      <c r="A6" s="1">
        <v>1</v>
      </c>
      <c r="B6" s="36" t="s">
        <v>772</v>
      </c>
      <c r="C6" s="36"/>
      <c r="D6" s="36">
        <v>5</v>
      </c>
      <c r="E6" s="36"/>
      <c r="F6" s="7" t="s">
        <v>62</v>
      </c>
      <c r="G6" s="37"/>
      <c r="H6" s="39">
        <f>E6*G6</f>
        <v>0</v>
      </c>
      <c r="I6" s="38"/>
      <c r="J6" s="39">
        <f>H6*(I6+1)</f>
        <v>0</v>
      </c>
    </row>
    <row r="7" spans="1:10" ht="25.5">
      <c r="A7" s="1">
        <v>2</v>
      </c>
      <c r="B7" s="36" t="s">
        <v>773</v>
      </c>
      <c r="C7" s="36"/>
      <c r="D7" s="36">
        <v>5</v>
      </c>
      <c r="E7" s="36"/>
      <c r="F7" s="7" t="s">
        <v>663</v>
      </c>
      <c r="G7" s="37"/>
      <c r="H7" s="39">
        <f t="shared" ref="H7:H24" si="0">E7*G7</f>
        <v>0</v>
      </c>
      <c r="I7" s="38"/>
      <c r="J7" s="39">
        <f t="shared" ref="J7:J24" si="1">H7*(I7+1)</f>
        <v>0</v>
      </c>
    </row>
    <row r="8" spans="1:10" ht="25.5">
      <c r="A8" s="1">
        <v>3</v>
      </c>
      <c r="B8" s="36" t="s">
        <v>774</v>
      </c>
      <c r="C8" s="36"/>
      <c r="D8" s="36">
        <v>5</v>
      </c>
      <c r="E8" s="36"/>
      <c r="F8" s="7" t="s">
        <v>62</v>
      </c>
      <c r="G8" s="37"/>
      <c r="H8" s="39">
        <f t="shared" si="0"/>
        <v>0</v>
      </c>
      <c r="I8" s="38"/>
      <c r="J8" s="39">
        <f t="shared" si="1"/>
        <v>0</v>
      </c>
    </row>
    <row r="9" spans="1:10" ht="25.5">
      <c r="A9" s="1">
        <v>4</v>
      </c>
      <c r="B9" s="36" t="s">
        <v>64</v>
      </c>
      <c r="C9" s="36"/>
      <c r="D9" s="36">
        <v>5</v>
      </c>
      <c r="E9" s="36"/>
      <c r="F9" s="7" t="s">
        <v>62</v>
      </c>
      <c r="G9" s="37"/>
      <c r="H9" s="39">
        <f t="shared" si="0"/>
        <v>0</v>
      </c>
      <c r="I9" s="38"/>
      <c r="J9" s="39">
        <f t="shared" si="1"/>
        <v>0</v>
      </c>
    </row>
    <row r="10" spans="1:10" ht="25.5">
      <c r="A10" s="1">
        <v>5</v>
      </c>
      <c r="B10" s="36" t="s">
        <v>775</v>
      </c>
      <c r="C10" s="36"/>
      <c r="D10" s="36">
        <v>30</v>
      </c>
      <c r="E10" s="36"/>
      <c r="F10" s="7" t="s">
        <v>62</v>
      </c>
      <c r="G10" s="37"/>
      <c r="H10" s="39">
        <f t="shared" si="0"/>
        <v>0</v>
      </c>
      <c r="I10" s="38"/>
      <c r="J10" s="39">
        <f t="shared" si="1"/>
        <v>0</v>
      </c>
    </row>
    <row r="11" spans="1:10" ht="25.5">
      <c r="A11" s="105">
        <v>6</v>
      </c>
      <c r="B11" s="36" t="s">
        <v>710</v>
      </c>
      <c r="C11" s="36"/>
      <c r="D11" s="36">
        <v>2300</v>
      </c>
      <c r="E11" s="36"/>
      <c r="F11" s="7" t="s">
        <v>62</v>
      </c>
      <c r="G11" s="37"/>
      <c r="H11" s="39">
        <f t="shared" si="0"/>
        <v>0</v>
      </c>
      <c r="I11" s="38"/>
      <c r="J11" s="39">
        <f t="shared" si="1"/>
        <v>0</v>
      </c>
    </row>
    <row r="12" spans="1:10" ht="25.5">
      <c r="A12" s="105">
        <v>7</v>
      </c>
      <c r="B12" s="36" t="s">
        <v>709</v>
      </c>
      <c r="C12" s="36"/>
      <c r="D12" s="36">
        <v>400</v>
      </c>
      <c r="E12" s="36"/>
      <c r="F12" s="7" t="s">
        <v>62</v>
      </c>
      <c r="G12" s="37"/>
      <c r="H12" s="39">
        <f t="shared" si="0"/>
        <v>0</v>
      </c>
      <c r="I12" s="38"/>
      <c r="J12" s="39">
        <f t="shared" si="1"/>
        <v>0</v>
      </c>
    </row>
    <row r="13" spans="1:10" ht="25.5">
      <c r="A13" s="1">
        <v>8</v>
      </c>
      <c r="B13" s="36" t="s">
        <v>61</v>
      </c>
      <c r="C13" s="36"/>
      <c r="D13" s="36">
        <v>10</v>
      </c>
      <c r="E13" s="36"/>
      <c r="F13" s="8" t="s">
        <v>62</v>
      </c>
      <c r="G13" s="37"/>
      <c r="H13" s="39">
        <f t="shared" si="0"/>
        <v>0</v>
      </c>
      <c r="I13" s="38"/>
      <c r="J13" s="39">
        <f t="shared" si="1"/>
        <v>0</v>
      </c>
    </row>
    <row r="14" spans="1:10" ht="39.75" customHeight="1">
      <c r="A14" s="108">
        <v>9</v>
      </c>
      <c r="B14" s="36" t="s">
        <v>729</v>
      </c>
      <c r="C14" s="36"/>
      <c r="D14" s="36">
        <v>10</v>
      </c>
      <c r="E14" s="36"/>
      <c r="F14" s="8" t="s">
        <v>23</v>
      </c>
      <c r="G14" s="37"/>
      <c r="H14" s="39">
        <f t="shared" si="0"/>
        <v>0</v>
      </c>
      <c r="I14" s="38"/>
      <c r="J14" s="39">
        <f t="shared" si="1"/>
        <v>0</v>
      </c>
    </row>
    <row r="15" spans="1:10" ht="25.5">
      <c r="A15" s="1">
        <v>10</v>
      </c>
      <c r="B15" s="36" t="s">
        <v>776</v>
      </c>
      <c r="C15" s="36"/>
      <c r="D15" s="36">
        <v>1200</v>
      </c>
      <c r="E15" s="36"/>
      <c r="F15" s="10" t="s">
        <v>23</v>
      </c>
      <c r="G15" s="37"/>
      <c r="H15" s="39">
        <f t="shared" si="0"/>
        <v>0</v>
      </c>
      <c r="I15" s="38"/>
      <c r="J15" s="39">
        <f t="shared" si="1"/>
        <v>0</v>
      </c>
    </row>
    <row r="16" spans="1:10" ht="25.5">
      <c r="A16" s="1">
        <v>11</v>
      </c>
      <c r="B16" s="36" t="s">
        <v>777</v>
      </c>
      <c r="C16" s="36"/>
      <c r="D16" s="36">
        <v>1100</v>
      </c>
      <c r="E16" s="36"/>
      <c r="F16" s="10" t="s">
        <v>23</v>
      </c>
      <c r="G16" s="37"/>
      <c r="H16" s="39">
        <f t="shared" si="0"/>
        <v>0</v>
      </c>
      <c r="I16" s="38"/>
      <c r="J16" s="39">
        <f t="shared" si="1"/>
        <v>0</v>
      </c>
    </row>
    <row r="17" spans="1:10" ht="25.5">
      <c r="A17" s="1">
        <v>12</v>
      </c>
      <c r="B17" s="36" t="s">
        <v>63</v>
      </c>
      <c r="C17" s="36"/>
      <c r="D17" s="10">
        <v>1200</v>
      </c>
      <c r="E17" s="10"/>
      <c r="F17" s="10" t="s">
        <v>62</v>
      </c>
      <c r="G17" s="37"/>
      <c r="H17" s="39">
        <f t="shared" si="0"/>
        <v>0</v>
      </c>
      <c r="I17" s="38"/>
      <c r="J17" s="39">
        <f t="shared" si="1"/>
        <v>0</v>
      </c>
    </row>
    <row r="18" spans="1:10" ht="25.5">
      <c r="A18" s="1">
        <v>13</v>
      </c>
      <c r="B18" s="36" t="s">
        <v>65</v>
      </c>
      <c r="C18" s="36"/>
      <c r="D18" s="36">
        <v>60</v>
      </c>
      <c r="E18" s="36"/>
      <c r="F18" s="10" t="s">
        <v>62</v>
      </c>
      <c r="G18" s="37"/>
      <c r="H18" s="39">
        <f t="shared" si="0"/>
        <v>0</v>
      </c>
      <c r="I18" s="38"/>
      <c r="J18" s="39">
        <f t="shared" si="1"/>
        <v>0</v>
      </c>
    </row>
    <row r="19" spans="1:10" ht="25.5">
      <c r="A19" s="1">
        <v>14</v>
      </c>
      <c r="B19" s="36" t="s">
        <v>66</v>
      </c>
      <c r="C19" s="36"/>
      <c r="D19" s="36">
        <v>5</v>
      </c>
      <c r="E19" s="36"/>
      <c r="F19" s="10" t="s">
        <v>62</v>
      </c>
      <c r="G19" s="37"/>
      <c r="H19" s="39">
        <f t="shared" si="0"/>
        <v>0</v>
      </c>
      <c r="I19" s="38"/>
      <c r="J19" s="39">
        <f t="shared" si="1"/>
        <v>0</v>
      </c>
    </row>
    <row r="20" spans="1:10" ht="38.25">
      <c r="A20" s="1">
        <v>15</v>
      </c>
      <c r="B20" s="16" t="s">
        <v>67</v>
      </c>
      <c r="C20" s="16"/>
      <c r="D20" s="36">
        <v>5</v>
      </c>
      <c r="E20" s="36"/>
      <c r="F20" s="7" t="s">
        <v>62</v>
      </c>
      <c r="G20" s="14"/>
      <c r="H20" s="39">
        <f t="shared" si="0"/>
        <v>0</v>
      </c>
      <c r="I20" s="38"/>
      <c r="J20" s="39">
        <f t="shared" si="1"/>
        <v>0</v>
      </c>
    </row>
    <row r="21" spans="1:10" ht="38.25">
      <c r="A21" s="1">
        <v>16</v>
      </c>
      <c r="B21" s="16" t="s">
        <v>68</v>
      </c>
      <c r="C21" s="16"/>
      <c r="D21" s="36">
        <v>5</v>
      </c>
      <c r="E21" s="36"/>
      <c r="F21" s="7" t="s">
        <v>62</v>
      </c>
      <c r="G21" s="14"/>
      <c r="H21" s="39">
        <f t="shared" si="0"/>
        <v>0</v>
      </c>
      <c r="I21" s="38"/>
      <c r="J21" s="39">
        <f t="shared" si="1"/>
        <v>0</v>
      </c>
    </row>
    <row r="22" spans="1:10" ht="38.25">
      <c r="A22" s="1">
        <v>17</v>
      </c>
      <c r="B22" s="16" t="s">
        <v>69</v>
      </c>
      <c r="C22" s="16"/>
      <c r="D22" s="36">
        <v>5</v>
      </c>
      <c r="E22" s="36"/>
      <c r="F22" s="7" t="s">
        <v>62</v>
      </c>
      <c r="G22" s="14"/>
      <c r="H22" s="39">
        <f t="shared" si="0"/>
        <v>0</v>
      </c>
      <c r="I22" s="38"/>
      <c r="J22" s="39">
        <f t="shared" si="1"/>
        <v>0</v>
      </c>
    </row>
    <row r="23" spans="1:10" ht="38.25">
      <c r="A23" s="1">
        <v>18</v>
      </c>
      <c r="B23" s="16" t="s">
        <v>70</v>
      </c>
      <c r="C23" s="16"/>
      <c r="D23" s="36">
        <v>5</v>
      </c>
      <c r="E23" s="36"/>
      <c r="F23" s="7" t="s">
        <v>62</v>
      </c>
      <c r="G23" s="14"/>
      <c r="H23" s="39">
        <f t="shared" si="0"/>
        <v>0</v>
      </c>
      <c r="I23" s="38"/>
      <c r="J23" s="39">
        <f t="shared" si="1"/>
        <v>0</v>
      </c>
    </row>
    <row r="24" spans="1:10" ht="38.25">
      <c r="A24" s="1">
        <v>19</v>
      </c>
      <c r="B24" s="16" t="s">
        <v>71</v>
      </c>
      <c r="C24" s="16"/>
      <c r="D24" s="36">
        <v>5</v>
      </c>
      <c r="E24" s="36"/>
      <c r="F24" s="7" t="s">
        <v>62</v>
      </c>
      <c r="G24" s="14"/>
      <c r="H24" s="39">
        <f t="shared" si="0"/>
        <v>0</v>
      </c>
      <c r="I24" s="38"/>
      <c r="J24" s="39">
        <f t="shared" si="1"/>
        <v>0</v>
      </c>
    </row>
    <row r="25" spans="1:10" ht="30.75" customHeight="1">
      <c r="A25" s="166" t="s">
        <v>9</v>
      </c>
      <c r="B25" s="166"/>
      <c r="C25" s="166"/>
      <c r="D25" s="166"/>
      <c r="E25" s="166"/>
      <c r="F25" s="166"/>
      <c r="G25" s="1"/>
      <c r="H25" s="41">
        <f>SUM(H6:H24)</f>
        <v>0</v>
      </c>
      <c r="I25" s="40"/>
      <c r="J25" s="41">
        <f>SUM(J6:J24)</f>
        <v>0</v>
      </c>
    </row>
    <row r="26" spans="1:10" ht="22.5" customHeight="1">
      <c r="J26" s="94"/>
    </row>
    <row r="27" spans="1:10" ht="38.25" customHeight="1">
      <c r="B27" s="84" t="s">
        <v>658</v>
      </c>
      <c r="C27" s="48"/>
      <c r="D27" s="52"/>
      <c r="E27" s="52"/>
      <c r="F27" s="52"/>
      <c r="G27" s="52"/>
      <c r="H27" s="83"/>
      <c r="I27" s="52"/>
      <c r="J27" s="83"/>
    </row>
    <row r="28" spans="1:10" ht="27" customHeight="1">
      <c r="B28" s="164" t="s">
        <v>655</v>
      </c>
      <c r="C28" s="164"/>
      <c r="D28" s="164"/>
      <c r="E28" s="164"/>
      <c r="F28" s="164"/>
      <c r="G28" s="164"/>
      <c r="H28" s="164"/>
      <c r="I28" s="164"/>
      <c r="J28" s="164"/>
    </row>
    <row r="29" spans="1:10" ht="27" customHeight="1">
      <c r="B29" s="164" t="s">
        <v>781</v>
      </c>
      <c r="C29" s="164"/>
      <c r="D29" s="164"/>
      <c r="E29" s="164"/>
      <c r="F29" s="164"/>
      <c r="G29" s="164"/>
      <c r="H29" s="164"/>
      <c r="I29" s="164"/>
      <c r="J29" s="164"/>
    </row>
    <row r="30" spans="1:10" ht="27" customHeight="1">
      <c r="B30" s="164" t="s">
        <v>659</v>
      </c>
      <c r="C30" s="164"/>
      <c r="D30" s="164"/>
      <c r="E30" s="164"/>
      <c r="F30" s="164"/>
      <c r="G30" s="164"/>
      <c r="H30" s="164"/>
      <c r="I30" s="164"/>
      <c r="J30" s="164"/>
    </row>
    <row r="31" spans="1:10">
      <c r="B31" s="164" t="s">
        <v>657</v>
      </c>
      <c r="C31" s="164"/>
      <c r="D31" s="164"/>
      <c r="E31" s="164"/>
      <c r="F31" s="164"/>
      <c r="G31" s="164"/>
      <c r="H31" s="164"/>
      <c r="I31" s="164"/>
      <c r="J31" s="164"/>
    </row>
    <row r="32" spans="1:10" ht="24" customHeight="1"/>
    <row r="34" spans="2:9">
      <c r="B34"/>
      <c r="C34"/>
      <c r="D34"/>
      <c r="E34"/>
      <c r="F34"/>
      <c r="G34"/>
      <c r="H34"/>
      <c r="I34"/>
    </row>
    <row r="35" spans="2:9">
      <c r="B35"/>
      <c r="C35"/>
      <c r="D35"/>
      <c r="E35"/>
      <c r="F35" s="165"/>
      <c r="G35" s="165"/>
      <c r="H35" s="165"/>
      <c r="I35" s="165"/>
    </row>
  </sheetData>
  <mergeCells count="7">
    <mergeCell ref="H1:J1"/>
    <mergeCell ref="F35:I35"/>
    <mergeCell ref="A25:F25"/>
    <mergeCell ref="B28:J28"/>
    <mergeCell ref="B29:J29"/>
    <mergeCell ref="B30:J30"/>
    <mergeCell ref="B31:J31"/>
  </mergeCells>
  <pageMargins left="0.7" right="0.7" top="0.75" bottom="0.75" header="0.3" footer="0.3"/>
  <pageSetup paperSize="9"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32"/>
  <sheetViews>
    <sheetView workbookViewId="0">
      <selection activeCell="H1" sqref="H1:J1"/>
    </sheetView>
  </sheetViews>
  <sheetFormatPr defaultRowHeight="12.75"/>
  <cols>
    <col min="1" max="1" width="6" style="125" customWidth="1"/>
    <col min="2" max="2" width="20.7109375" style="125" customWidth="1"/>
    <col min="3" max="3" width="21.5703125" style="125" customWidth="1"/>
    <col min="4" max="4" width="9.140625" style="125"/>
    <col min="5" max="5" width="11.42578125" style="125" customWidth="1"/>
    <col min="6" max="6" width="9.140625" style="125"/>
    <col min="7" max="7" width="12.28515625" style="125" customWidth="1"/>
    <col min="8" max="8" width="14" style="125" customWidth="1"/>
    <col min="9" max="9" width="9.140625" style="125"/>
    <col min="10" max="10" width="13.5703125" style="125" customWidth="1"/>
    <col min="11" max="16384" width="9.140625" style="125"/>
  </cols>
  <sheetData>
    <row r="1" spans="1:10">
      <c r="A1" s="62"/>
      <c r="B1" s="62"/>
      <c r="C1" s="62"/>
      <c r="D1" s="62"/>
      <c r="E1" s="62"/>
      <c r="F1" s="62"/>
      <c r="G1" s="62"/>
      <c r="H1" s="167" t="s">
        <v>771</v>
      </c>
      <c r="I1" s="167"/>
      <c r="J1" s="167"/>
    </row>
    <row r="2" spans="1:10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0">
      <c r="A3" s="62"/>
      <c r="B3" s="70" t="s">
        <v>615</v>
      </c>
      <c r="C3" s="62"/>
      <c r="D3" s="62"/>
      <c r="E3" s="62"/>
      <c r="F3" s="62"/>
      <c r="G3" s="62"/>
      <c r="H3" s="62"/>
      <c r="I3" s="62"/>
      <c r="J3" s="62"/>
    </row>
    <row r="4" spans="1:10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0" ht="63.75">
      <c r="A5" s="119" t="s">
        <v>0</v>
      </c>
      <c r="B5" s="119" t="s">
        <v>1</v>
      </c>
      <c r="C5" s="27" t="s">
        <v>96</v>
      </c>
      <c r="D5" s="119" t="s">
        <v>2</v>
      </c>
      <c r="E5" s="27" t="s">
        <v>97</v>
      </c>
      <c r="F5" s="119" t="s">
        <v>3</v>
      </c>
      <c r="G5" s="2" t="s">
        <v>4</v>
      </c>
      <c r="H5" s="2" t="s">
        <v>664</v>
      </c>
      <c r="I5" s="4" t="s">
        <v>6</v>
      </c>
      <c r="J5" s="2" t="s">
        <v>770</v>
      </c>
    </row>
    <row r="6" spans="1:10" ht="25.5">
      <c r="A6" s="7">
        <v>1</v>
      </c>
      <c r="B6" s="8" t="s">
        <v>718</v>
      </c>
      <c r="C6" s="8"/>
      <c r="D6" s="8">
        <v>3</v>
      </c>
      <c r="E6" s="8"/>
      <c r="F6" s="8" t="s">
        <v>30</v>
      </c>
      <c r="G6" s="42"/>
      <c r="H6" s="6">
        <f>E6*G6</f>
        <v>0</v>
      </c>
      <c r="I6" s="9"/>
      <c r="J6" s="6">
        <f>H6*(I6+1)</f>
        <v>0</v>
      </c>
    </row>
    <row r="7" spans="1:10" ht="16.5" customHeight="1">
      <c r="A7" s="7">
        <v>2</v>
      </c>
      <c r="B7" s="8" t="s">
        <v>31</v>
      </c>
      <c r="C7" s="8"/>
      <c r="D7" s="8">
        <v>1</v>
      </c>
      <c r="E7" s="8"/>
      <c r="F7" s="8" t="s">
        <v>30</v>
      </c>
      <c r="G7" s="43"/>
      <c r="H7" s="6">
        <f t="shared" ref="H7:H20" si="0">E7*G7</f>
        <v>0</v>
      </c>
      <c r="I7" s="9"/>
      <c r="J7" s="6">
        <f t="shared" ref="J7:J20" si="1">H7*(I7+1)</f>
        <v>0</v>
      </c>
    </row>
    <row r="8" spans="1:10" ht="38.25">
      <c r="A8" s="7">
        <v>3</v>
      </c>
      <c r="B8" s="8" t="s">
        <v>32</v>
      </c>
      <c r="C8" s="8"/>
      <c r="D8" s="8">
        <v>220</v>
      </c>
      <c r="E8" s="8"/>
      <c r="F8" s="8" t="s">
        <v>13</v>
      </c>
      <c r="G8" s="43"/>
      <c r="H8" s="6">
        <f t="shared" si="0"/>
        <v>0</v>
      </c>
      <c r="I8" s="9"/>
      <c r="J8" s="6">
        <f t="shared" si="1"/>
        <v>0</v>
      </c>
    </row>
    <row r="9" spans="1:10" ht="25.5">
      <c r="A9" s="7">
        <v>4</v>
      </c>
      <c r="B9" s="8" t="s">
        <v>33</v>
      </c>
      <c r="C9" s="8"/>
      <c r="D9" s="10">
        <v>5</v>
      </c>
      <c r="E9" s="10"/>
      <c r="F9" s="10" t="s">
        <v>30</v>
      </c>
      <c r="G9" s="43"/>
      <c r="H9" s="6">
        <f t="shared" si="0"/>
        <v>0</v>
      </c>
      <c r="I9" s="9"/>
      <c r="J9" s="6">
        <f t="shared" si="1"/>
        <v>0</v>
      </c>
    </row>
    <row r="10" spans="1:10" ht="38.25">
      <c r="A10" s="7">
        <v>5</v>
      </c>
      <c r="B10" s="8" t="s">
        <v>34</v>
      </c>
      <c r="C10" s="8"/>
      <c r="D10" s="8">
        <v>50</v>
      </c>
      <c r="E10" s="8"/>
      <c r="F10" s="8" t="s">
        <v>13</v>
      </c>
      <c r="G10" s="43"/>
      <c r="H10" s="6">
        <f t="shared" si="0"/>
        <v>0</v>
      </c>
      <c r="I10" s="9"/>
      <c r="J10" s="6">
        <f t="shared" si="1"/>
        <v>0</v>
      </c>
    </row>
    <row r="11" spans="1:10" ht="38.25">
      <c r="A11" s="7">
        <v>6</v>
      </c>
      <c r="B11" s="8" t="s">
        <v>35</v>
      </c>
      <c r="C11" s="8"/>
      <c r="D11" s="8">
        <v>50</v>
      </c>
      <c r="E11" s="8"/>
      <c r="F11" s="8" t="s">
        <v>13</v>
      </c>
      <c r="G11" s="43"/>
      <c r="H11" s="6">
        <f t="shared" si="0"/>
        <v>0</v>
      </c>
      <c r="I11" s="9"/>
      <c r="J11" s="6">
        <f t="shared" si="1"/>
        <v>0</v>
      </c>
    </row>
    <row r="12" spans="1:10" ht="25.5">
      <c r="A12" s="7">
        <v>7</v>
      </c>
      <c r="B12" s="8" t="s">
        <v>36</v>
      </c>
      <c r="C12" s="8"/>
      <c r="D12" s="8">
        <v>65</v>
      </c>
      <c r="E12" s="8"/>
      <c r="F12" s="8" t="s">
        <v>13</v>
      </c>
      <c r="G12" s="43"/>
      <c r="H12" s="6">
        <f t="shared" si="0"/>
        <v>0</v>
      </c>
      <c r="I12" s="9"/>
      <c r="J12" s="6">
        <f t="shared" si="1"/>
        <v>0</v>
      </c>
    </row>
    <row r="13" spans="1:10" ht="25.5">
      <c r="A13" s="7">
        <v>8</v>
      </c>
      <c r="B13" s="8" t="s">
        <v>73</v>
      </c>
      <c r="C13" s="8"/>
      <c r="D13" s="8">
        <v>4000</v>
      </c>
      <c r="E13" s="8"/>
      <c r="F13" s="8" t="s">
        <v>62</v>
      </c>
      <c r="G13" s="43"/>
      <c r="H13" s="6">
        <f t="shared" si="0"/>
        <v>0</v>
      </c>
      <c r="I13" s="9"/>
      <c r="J13" s="6">
        <f t="shared" si="1"/>
        <v>0</v>
      </c>
    </row>
    <row r="14" spans="1:10" ht="38.25">
      <c r="A14" s="7">
        <v>9</v>
      </c>
      <c r="B14" s="8" t="s">
        <v>37</v>
      </c>
      <c r="C14" s="8"/>
      <c r="D14" s="8">
        <v>950</v>
      </c>
      <c r="E14" s="8"/>
      <c r="F14" s="8" t="s">
        <v>13</v>
      </c>
      <c r="G14" s="43"/>
      <c r="H14" s="6">
        <f t="shared" si="0"/>
        <v>0</v>
      </c>
      <c r="I14" s="9"/>
      <c r="J14" s="6">
        <f t="shared" si="1"/>
        <v>0</v>
      </c>
    </row>
    <row r="15" spans="1:10" ht="25.5">
      <c r="A15" s="7">
        <v>10</v>
      </c>
      <c r="B15" s="8" t="s">
        <v>39</v>
      </c>
      <c r="C15" s="8"/>
      <c r="D15" s="8">
        <v>5</v>
      </c>
      <c r="E15" s="8"/>
      <c r="F15" s="8" t="s">
        <v>30</v>
      </c>
      <c r="G15" s="43"/>
      <c r="H15" s="6">
        <f t="shared" si="0"/>
        <v>0</v>
      </c>
      <c r="I15" s="9"/>
      <c r="J15" s="6">
        <f t="shared" si="1"/>
        <v>0</v>
      </c>
    </row>
    <row r="16" spans="1:10" ht="25.5">
      <c r="A16" s="7">
        <v>11</v>
      </c>
      <c r="B16" s="8" t="s">
        <v>41</v>
      </c>
      <c r="C16" s="8"/>
      <c r="D16" s="8">
        <v>30</v>
      </c>
      <c r="E16" s="8"/>
      <c r="F16" s="8" t="s">
        <v>13</v>
      </c>
      <c r="G16" s="43"/>
      <c r="H16" s="6">
        <f t="shared" si="0"/>
        <v>0</v>
      </c>
      <c r="I16" s="9"/>
      <c r="J16" s="6">
        <f t="shared" si="1"/>
        <v>0</v>
      </c>
    </row>
    <row r="17" spans="1:10" ht="25.5">
      <c r="A17" s="7">
        <v>12</v>
      </c>
      <c r="B17" s="8" t="s">
        <v>42</v>
      </c>
      <c r="C17" s="8"/>
      <c r="D17" s="8">
        <v>80</v>
      </c>
      <c r="E17" s="8"/>
      <c r="F17" s="8" t="s">
        <v>13</v>
      </c>
      <c r="G17" s="43"/>
      <c r="H17" s="6">
        <f t="shared" si="0"/>
        <v>0</v>
      </c>
      <c r="I17" s="9"/>
      <c r="J17" s="6">
        <f t="shared" si="1"/>
        <v>0</v>
      </c>
    </row>
    <row r="18" spans="1:10" ht="16.5" customHeight="1">
      <c r="A18" s="7">
        <v>13</v>
      </c>
      <c r="B18" s="8" t="s">
        <v>43</v>
      </c>
      <c r="C18" s="8"/>
      <c r="D18" s="8">
        <v>30</v>
      </c>
      <c r="E18" s="8"/>
      <c r="F18" s="8" t="s">
        <v>30</v>
      </c>
      <c r="G18" s="43"/>
      <c r="H18" s="6">
        <f t="shared" si="0"/>
        <v>0</v>
      </c>
      <c r="I18" s="9"/>
      <c r="J18" s="6">
        <f t="shared" si="1"/>
        <v>0</v>
      </c>
    </row>
    <row r="19" spans="1:10" ht="25.5">
      <c r="A19" s="7">
        <v>14</v>
      </c>
      <c r="B19" s="8" t="s">
        <v>720</v>
      </c>
      <c r="C19" s="8"/>
      <c r="D19" s="8">
        <v>40</v>
      </c>
      <c r="E19" s="8"/>
      <c r="F19" s="8" t="s">
        <v>30</v>
      </c>
      <c r="G19" s="43"/>
      <c r="H19" s="6">
        <f t="shared" si="0"/>
        <v>0</v>
      </c>
      <c r="I19" s="9"/>
      <c r="J19" s="6">
        <f t="shared" si="1"/>
        <v>0</v>
      </c>
    </row>
    <row r="20" spans="1:10" ht="25.5">
      <c r="A20" s="7">
        <v>15</v>
      </c>
      <c r="B20" s="8" t="s">
        <v>44</v>
      </c>
      <c r="C20" s="8"/>
      <c r="D20" s="8">
        <v>20</v>
      </c>
      <c r="E20" s="8"/>
      <c r="F20" s="8" t="s">
        <v>30</v>
      </c>
      <c r="G20" s="43"/>
      <c r="H20" s="6">
        <f t="shared" si="0"/>
        <v>0</v>
      </c>
      <c r="I20" s="9"/>
      <c r="J20" s="6">
        <f t="shared" si="1"/>
        <v>0</v>
      </c>
    </row>
    <row r="21" spans="1:10" ht="21" customHeight="1">
      <c r="A21" s="160" t="s">
        <v>9</v>
      </c>
      <c r="B21" s="161"/>
      <c r="C21" s="161"/>
      <c r="D21" s="161"/>
      <c r="E21" s="161"/>
      <c r="F21" s="162"/>
      <c r="G21" s="13" t="s">
        <v>10</v>
      </c>
      <c r="H21" s="44">
        <f>SUM(H6:H20)</f>
        <v>0</v>
      </c>
      <c r="I21" s="13" t="s">
        <v>10</v>
      </c>
      <c r="J21" s="45">
        <f>SUM(J6:J20)</f>
        <v>0</v>
      </c>
    </row>
    <row r="23" spans="1:10" ht="22.5" customHeight="1">
      <c r="B23" s="124" t="s">
        <v>658</v>
      </c>
      <c r="C23" s="48"/>
      <c r="D23" s="52"/>
      <c r="E23" s="52"/>
      <c r="F23" s="52"/>
      <c r="G23" s="52"/>
      <c r="H23" s="83"/>
      <c r="I23" s="52"/>
      <c r="J23" s="83"/>
    </row>
    <row r="24" spans="1:10" ht="41.25" customHeight="1">
      <c r="B24" s="158" t="s">
        <v>655</v>
      </c>
      <c r="C24" s="158"/>
      <c r="D24" s="158"/>
      <c r="E24" s="158"/>
      <c r="F24" s="158"/>
      <c r="G24" s="158"/>
      <c r="H24" s="158"/>
      <c r="I24" s="158"/>
      <c r="J24" s="158"/>
    </row>
    <row r="25" spans="1:10" ht="27.75" customHeight="1">
      <c r="B25" s="158" t="s">
        <v>656</v>
      </c>
      <c r="C25" s="158"/>
      <c r="D25" s="158"/>
      <c r="E25" s="158"/>
      <c r="F25" s="158"/>
      <c r="G25" s="158"/>
      <c r="H25" s="158"/>
      <c r="I25" s="158"/>
      <c r="J25" s="158"/>
    </row>
    <row r="26" spans="1:10" ht="42" customHeight="1">
      <c r="B26" s="158" t="s">
        <v>659</v>
      </c>
      <c r="C26" s="158"/>
      <c r="D26" s="158"/>
      <c r="E26" s="158"/>
      <c r="F26" s="158"/>
      <c r="G26" s="158"/>
      <c r="H26" s="158"/>
      <c r="I26" s="158"/>
      <c r="J26" s="158"/>
    </row>
    <row r="27" spans="1:10">
      <c r="B27" s="158" t="s">
        <v>657</v>
      </c>
      <c r="C27" s="158"/>
      <c r="D27" s="158"/>
      <c r="E27" s="158"/>
      <c r="F27" s="158"/>
      <c r="G27" s="158"/>
      <c r="H27" s="158"/>
      <c r="I27" s="158"/>
      <c r="J27" s="158"/>
    </row>
    <row r="29" spans="1:10">
      <c r="A29" s="62"/>
      <c r="B29" s="62"/>
      <c r="C29" s="62"/>
      <c r="D29" s="62"/>
      <c r="E29" s="62"/>
      <c r="F29" s="62"/>
      <c r="G29" s="62"/>
      <c r="H29" s="62"/>
      <c r="I29" s="62"/>
      <c r="J29" s="62"/>
    </row>
    <row r="30" spans="1:10" ht="33" customHeight="1">
      <c r="A30" s="62"/>
      <c r="B30" s="62"/>
      <c r="C30" s="62"/>
      <c r="D30" s="62"/>
      <c r="E30" s="62"/>
      <c r="F30" s="62"/>
      <c r="G30" s="62"/>
      <c r="H30" s="62"/>
      <c r="I30" s="62"/>
      <c r="J30" s="62"/>
    </row>
    <row r="31" spans="1:10">
      <c r="A31" s="62"/>
      <c r="B31" s="88"/>
      <c r="C31" s="62"/>
      <c r="D31" s="62"/>
      <c r="E31" s="62"/>
      <c r="F31" s="163"/>
      <c r="G31" s="163"/>
      <c r="H31" s="163"/>
      <c r="I31" s="163"/>
      <c r="J31" s="62"/>
    </row>
    <row r="32" spans="1:10">
      <c r="A32" s="62"/>
      <c r="B32" s="62"/>
      <c r="C32" s="62"/>
      <c r="D32" s="62"/>
      <c r="E32" s="62"/>
      <c r="F32" s="62"/>
      <c r="G32" s="62"/>
      <c r="H32" s="62"/>
      <c r="I32" s="62"/>
      <c r="J32" s="62"/>
    </row>
  </sheetData>
  <mergeCells count="7">
    <mergeCell ref="H1:J1"/>
    <mergeCell ref="F31:I31"/>
    <mergeCell ref="A21:F21"/>
    <mergeCell ref="B24:J24"/>
    <mergeCell ref="B25:J25"/>
    <mergeCell ref="B26:J26"/>
    <mergeCell ref="B27:J27"/>
  </mergeCells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36"/>
  <sheetViews>
    <sheetView workbookViewId="0">
      <selection activeCell="C14" sqref="C14"/>
    </sheetView>
  </sheetViews>
  <sheetFormatPr defaultRowHeight="15"/>
  <cols>
    <col min="1" max="1" width="5.5703125" customWidth="1"/>
    <col min="2" max="3" width="24.42578125" customWidth="1"/>
    <col min="4" max="4" width="10.140625" customWidth="1"/>
    <col min="5" max="5" width="12.42578125" customWidth="1"/>
    <col min="7" max="7" width="10.28515625" customWidth="1"/>
    <col min="8" max="8" width="13.140625" customWidth="1"/>
    <col min="10" max="10" width="15.140625" customWidth="1"/>
  </cols>
  <sheetData>
    <row r="1" spans="1:10">
      <c r="H1" s="159" t="s">
        <v>771</v>
      </c>
      <c r="I1" s="159"/>
      <c r="J1" s="159"/>
    </row>
    <row r="3" spans="1:10">
      <c r="B3" s="70" t="s">
        <v>616</v>
      </c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2" t="s">
        <v>664</v>
      </c>
      <c r="I5" s="4" t="s">
        <v>6</v>
      </c>
      <c r="J5" s="3" t="s">
        <v>660</v>
      </c>
    </row>
    <row r="6" spans="1:10" ht="26.25">
      <c r="A6" s="7">
        <v>1</v>
      </c>
      <c r="B6" s="92" t="s">
        <v>54</v>
      </c>
      <c r="C6" s="19"/>
      <c r="D6" s="8">
        <v>150</v>
      </c>
      <c r="E6" s="8"/>
      <c r="F6" s="8" t="s">
        <v>13</v>
      </c>
      <c r="G6" s="29"/>
      <c r="H6" s="30">
        <f>D6*G6</f>
        <v>0</v>
      </c>
      <c r="I6" s="9"/>
      <c r="J6" s="30">
        <f t="shared" ref="J6:J23" si="0">H6*1.08</f>
        <v>0</v>
      </c>
    </row>
    <row r="7" spans="1:10">
      <c r="A7" s="7">
        <f>A6+1</f>
        <v>2</v>
      </c>
      <c r="B7" s="8" t="s">
        <v>725</v>
      </c>
      <c r="C7" s="19"/>
      <c r="D7" s="8">
        <v>3</v>
      </c>
      <c r="E7" s="8"/>
      <c r="F7" s="8" t="s">
        <v>13</v>
      </c>
      <c r="G7" s="29"/>
      <c r="H7" s="30">
        <f t="shared" ref="H7:H23" si="1">D7*G7</f>
        <v>0</v>
      </c>
      <c r="I7" s="9"/>
      <c r="J7" s="30">
        <f t="shared" si="0"/>
        <v>0</v>
      </c>
    </row>
    <row r="8" spans="1:10" ht="26.25">
      <c r="A8" s="7">
        <f t="shared" ref="A8:A23" si="2">A7+1</f>
        <v>3</v>
      </c>
      <c r="B8" s="19" t="s">
        <v>55</v>
      </c>
      <c r="C8" s="19"/>
      <c r="D8" s="8">
        <v>2800</v>
      </c>
      <c r="E8" s="8"/>
      <c r="F8" s="8" t="s">
        <v>27</v>
      </c>
      <c r="G8" s="29"/>
      <c r="H8" s="30">
        <f t="shared" si="1"/>
        <v>0</v>
      </c>
      <c r="I8" s="9"/>
      <c r="J8" s="30">
        <f t="shared" si="0"/>
        <v>0</v>
      </c>
    </row>
    <row r="9" spans="1:10" ht="26.25">
      <c r="A9" s="7">
        <f t="shared" si="2"/>
        <v>4</v>
      </c>
      <c r="B9" s="19" t="s">
        <v>56</v>
      </c>
      <c r="C9" s="19"/>
      <c r="D9" s="8">
        <v>900</v>
      </c>
      <c r="E9" s="8"/>
      <c r="F9" s="8" t="s">
        <v>27</v>
      </c>
      <c r="G9" s="29"/>
      <c r="H9" s="30">
        <f t="shared" si="1"/>
        <v>0</v>
      </c>
      <c r="I9" s="9"/>
      <c r="J9" s="30">
        <f t="shared" si="0"/>
        <v>0</v>
      </c>
    </row>
    <row r="10" spans="1:10" ht="30" customHeight="1">
      <c r="A10" s="7">
        <f t="shared" si="2"/>
        <v>5</v>
      </c>
      <c r="B10" s="19" t="s">
        <v>45</v>
      </c>
      <c r="C10" s="19"/>
      <c r="D10" s="8">
        <v>120</v>
      </c>
      <c r="E10" s="8"/>
      <c r="F10" s="8" t="s">
        <v>13</v>
      </c>
      <c r="G10" s="31"/>
      <c r="H10" s="30">
        <f t="shared" si="1"/>
        <v>0</v>
      </c>
      <c r="I10" s="9"/>
      <c r="J10" s="30">
        <f t="shared" si="0"/>
        <v>0</v>
      </c>
    </row>
    <row r="11" spans="1:10" ht="26.25">
      <c r="A11" s="7">
        <f t="shared" si="2"/>
        <v>6</v>
      </c>
      <c r="B11" s="19" t="s">
        <v>46</v>
      </c>
      <c r="C11" s="19"/>
      <c r="D11" s="8">
        <v>20</v>
      </c>
      <c r="E11" s="8"/>
      <c r="F11" s="8" t="s">
        <v>13</v>
      </c>
      <c r="G11" s="31"/>
      <c r="H11" s="30">
        <f t="shared" si="1"/>
        <v>0</v>
      </c>
      <c r="I11" s="9"/>
      <c r="J11" s="30">
        <f t="shared" si="0"/>
        <v>0</v>
      </c>
    </row>
    <row r="12" spans="1:10" ht="26.25">
      <c r="A12" s="7">
        <v>7</v>
      </c>
      <c r="B12" s="19" t="s">
        <v>47</v>
      </c>
      <c r="C12" s="19"/>
      <c r="D12" s="8">
        <v>30</v>
      </c>
      <c r="E12" s="8"/>
      <c r="F12" s="8" t="s">
        <v>13</v>
      </c>
      <c r="G12" s="29"/>
      <c r="H12" s="30">
        <f t="shared" si="1"/>
        <v>0</v>
      </c>
      <c r="I12" s="9"/>
      <c r="J12" s="30">
        <f t="shared" si="0"/>
        <v>0</v>
      </c>
    </row>
    <row r="13" spans="1:10" ht="26.25">
      <c r="A13" s="7">
        <f t="shared" si="2"/>
        <v>8</v>
      </c>
      <c r="B13" s="19" t="s">
        <v>60</v>
      </c>
      <c r="C13" s="19"/>
      <c r="D13" s="8">
        <v>10</v>
      </c>
      <c r="E13" s="8"/>
      <c r="F13" s="8" t="s">
        <v>13</v>
      </c>
      <c r="G13" s="32"/>
      <c r="H13" s="30">
        <f t="shared" si="1"/>
        <v>0</v>
      </c>
      <c r="I13" s="9"/>
      <c r="J13" s="30">
        <f t="shared" si="0"/>
        <v>0</v>
      </c>
    </row>
    <row r="14" spans="1:10" ht="51.75">
      <c r="A14" s="7">
        <f t="shared" si="2"/>
        <v>9</v>
      </c>
      <c r="B14" s="19" t="s">
        <v>782</v>
      </c>
      <c r="C14" s="19"/>
      <c r="D14" s="8">
        <v>250</v>
      </c>
      <c r="E14" s="8"/>
      <c r="F14" s="8" t="s">
        <v>13</v>
      </c>
      <c r="G14" s="29"/>
      <c r="H14" s="30">
        <f t="shared" si="1"/>
        <v>0</v>
      </c>
      <c r="I14" s="9"/>
      <c r="J14" s="30">
        <f t="shared" si="0"/>
        <v>0</v>
      </c>
    </row>
    <row r="15" spans="1:10" ht="26.25">
      <c r="A15" s="7">
        <f t="shared" si="2"/>
        <v>10</v>
      </c>
      <c r="B15" s="19" t="s">
        <v>48</v>
      </c>
      <c r="C15" s="19"/>
      <c r="D15" s="8">
        <v>10</v>
      </c>
      <c r="E15" s="8"/>
      <c r="F15" s="8" t="s">
        <v>13</v>
      </c>
      <c r="G15" s="29"/>
      <c r="H15" s="30">
        <f t="shared" si="1"/>
        <v>0</v>
      </c>
      <c r="I15" s="9"/>
      <c r="J15" s="30">
        <f t="shared" si="0"/>
        <v>0</v>
      </c>
    </row>
    <row r="16" spans="1:10" ht="26.25">
      <c r="A16" s="7">
        <f t="shared" si="2"/>
        <v>11</v>
      </c>
      <c r="B16" s="19" t="s">
        <v>59</v>
      </c>
      <c r="C16" s="19"/>
      <c r="D16" s="8">
        <v>55</v>
      </c>
      <c r="E16" s="8"/>
      <c r="F16" s="8" t="s">
        <v>13</v>
      </c>
      <c r="G16" s="29"/>
      <c r="H16" s="30">
        <f t="shared" si="1"/>
        <v>0</v>
      </c>
      <c r="I16" s="9"/>
      <c r="J16" s="30">
        <f t="shared" si="0"/>
        <v>0</v>
      </c>
    </row>
    <row r="17" spans="1:10" ht="26.25">
      <c r="A17" s="7">
        <f t="shared" si="2"/>
        <v>12</v>
      </c>
      <c r="B17" s="19" t="s">
        <v>49</v>
      </c>
      <c r="C17" s="19"/>
      <c r="D17" s="8">
        <v>80</v>
      </c>
      <c r="E17" s="8"/>
      <c r="F17" s="8" t="s">
        <v>13</v>
      </c>
      <c r="G17" s="29"/>
      <c r="H17" s="30">
        <f t="shared" si="1"/>
        <v>0</v>
      </c>
      <c r="I17" s="9"/>
      <c r="J17" s="30">
        <f t="shared" si="0"/>
        <v>0</v>
      </c>
    </row>
    <row r="18" spans="1:10" ht="26.25">
      <c r="A18" s="7">
        <f t="shared" si="2"/>
        <v>13</v>
      </c>
      <c r="B18" s="19" t="s">
        <v>50</v>
      </c>
      <c r="C18" s="19"/>
      <c r="D18" s="8">
        <v>15</v>
      </c>
      <c r="E18" s="8"/>
      <c r="F18" s="8" t="s">
        <v>13</v>
      </c>
      <c r="G18" s="29"/>
      <c r="H18" s="30">
        <f t="shared" si="1"/>
        <v>0</v>
      </c>
      <c r="I18" s="9"/>
      <c r="J18" s="30">
        <f t="shared" si="0"/>
        <v>0</v>
      </c>
    </row>
    <row r="19" spans="1:10" ht="26.25">
      <c r="A19" s="7">
        <f t="shared" si="2"/>
        <v>14</v>
      </c>
      <c r="B19" s="19" t="s">
        <v>58</v>
      </c>
      <c r="C19" s="19"/>
      <c r="D19" s="8">
        <v>10</v>
      </c>
      <c r="E19" s="8"/>
      <c r="F19" s="8" t="s">
        <v>13</v>
      </c>
      <c r="G19" s="29"/>
      <c r="H19" s="30">
        <f t="shared" si="1"/>
        <v>0</v>
      </c>
      <c r="I19" s="9"/>
      <c r="J19" s="30">
        <f t="shared" si="0"/>
        <v>0</v>
      </c>
    </row>
    <row r="20" spans="1:10" ht="39">
      <c r="A20" s="7">
        <f t="shared" si="2"/>
        <v>15</v>
      </c>
      <c r="B20" s="19" t="s">
        <v>51</v>
      </c>
      <c r="C20" s="19"/>
      <c r="D20" s="8">
        <v>50</v>
      </c>
      <c r="E20" s="8"/>
      <c r="F20" s="8" t="s">
        <v>13</v>
      </c>
      <c r="G20" s="31"/>
      <c r="H20" s="30">
        <f t="shared" si="1"/>
        <v>0</v>
      </c>
      <c r="I20" s="9"/>
      <c r="J20" s="30">
        <f t="shared" si="0"/>
        <v>0</v>
      </c>
    </row>
    <row r="21" spans="1:10" ht="44.25" customHeight="1">
      <c r="A21" s="7">
        <f t="shared" si="2"/>
        <v>16</v>
      </c>
      <c r="B21" s="19" t="s">
        <v>52</v>
      </c>
      <c r="C21" s="19"/>
      <c r="D21" s="8">
        <v>40</v>
      </c>
      <c r="E21" s="8"/>
      <c r="F21" s="8" t="s">
        <v>28</v>
      </c>
      <c r="G21" s="29"/>
      <c r="H21" s="30">
        <f t="shared" si="1"/>
        <v>0</v>
      </c>
      <c r="I21" s="9"/>
      <c r="J21" s="30">
        <f t="shared" si="0"/>
        <v>0</v>
      </c>
    </row>
    <row r="22" spans="1:10" ht="26.25">
      <c r="A22" s="7">
        <f t="shared" si="2"/>
        <v>17</v>
      </c>
      <c r="B22" s="19" t="s">
        <v>53</v>
      </c>
      <c r="C22" s="19"/>
      <c r="D22" s="8">
        <v>350</v>
      </c>
      <c r="E22" s="8"/>
      <c r="F22" s="8" t="s">
        <v>28</v>
      </c>
      <c r="G22" s="29"/>
      <c r="H22" s="30">
        <f t="shared" si="1"/>
        <v>0</v>
      </c>
      <c r="I22" s="9"/>
      <c r="J22" s="30">
        <f t="shared" si="0"/>
        <v>0</v>
      </c>
    </row>
    <row r="23" spans="1:10" ht="26.25">
      <c r="A23" s="7">
        <f t="shared" si="2"/>
        <v>18</v>
      </c>
      <c r="B23" s="19" t="s">
        <v>57</v>
      </c>
      <c r="C23" s="19"/>
      <c r="D23" s="8">
        <v>15</v>
      </c>
      <c r="E23" s="8"/>
      <c r="F23" s="8" t="s">
        <v>13</v>
      </c>
      <c r="G23" s="29"/>
      <c r="H23" s="30">
        <f t="shared" si="1"/>
        <v>0</v>
      </c>
      <c r="I23" s="9"/>
      <c r="J23" s="30">
        <f t="shared" si="0"/>
        <v>0</v>
      </c>
    </row>
    <row r="24" spans="1:10">
      <c r="A24" s="168" t="s">
        <v>9</v>
      </c>
      <c r="B24" s="169"/>
      <c r="C24" s="169"/>
      <c r="D24" s="169"/>
      <c r="E24" s="169"/>
      <c r="F24" s="170"/>
      <c r="G24" s="33" t="s">
        <v>10</v>
      </c>
      <c r="H24" s="34">
        <f>SUM(H6:H23)</f>
        <v>0</v>
      </c>
      <c r="I24" s="28" t="s">
        <v>10</v>
      </c>
      <c r="J24" s="35">
        <f>SUM(J6:J23)</f>
        <v>0</v>
      </c>
    </row>
    <row r="25" spans="1:10">
      <c r="A25" s="20"/>
      <c r="B25" s="21"/>
      <c r="C25" s="21"/>
      <c r="D25" s="22"/>
      <c r="E25" s="22"/>
      <c r="F25" s="22"/>
      <c r="G25" s="23"/>
      <c r="H25" s="24"/>
      <c r="I25" s="25"/>
      <c r="J25" s="26"/>
    </row>
    <row r="27" spans="1:10">
      <c r="B27" s="84" t="s">
        <v>658</v>
      </c>
      <c r="C27" s="48"/>
      <c r="D27" s="52"/>
      <c r="E27" s="52"/>
      <c r="F27" s="52"/>
      <c r="G27" s="52"/>
      <c r="H27" s="83"/>
      <c r="I27" s="52"/>
      <c r="J27" s="83"/>
    </row>
    <row r="28" spans="1:10" ht="30.75" customHeight="1">
      <c r="B28" s="164" t="s">
        <v>655</v>
      </c>
      <c r="C28" s="164"/>
      <c r="D28" s="164"/>
      <c r="E28" s="164"/>
      <c r="F28" s="164"/>
      <c r="G28" s="164"/>
      <c r="H28" s="164"/>
      <c r="I28" s="164"/>
      <c r="J28" s="164"/>
    </row>
    <row r="29" spans="1:10" ht="29.25" customHeight="1">
      <c r="B29" s="164" t="s">
        <v>656</v>
      </c>
      <c r="C29" s="164"/>
      <c r="D29" s="164"/>
      <c r="E29" s="164"/>
      <c r="F29" s="164"/>
      <c r="G29" s="164"/>
      <c r="H29" s="164"/>
      <c r="I29" s="164"/>
      <c r="J29" s="164"/>
    </row>
    <row r="30" spans="1:10" ht="39.75" customHeight="1">
      <c r="B30" s="164" t="s">
        <v>659</v>
      </c>
      <c r="C30" s="164"/>
      <c r="D30" s="164"/>
      <c r="E30" s="164"/>
      <c r="F30" s="164"/>
      <c r="G30" s="164"/>
      <c r="H30" s="164"/>
      <c r="I30" s="164"/>
      <c r="J30" s="164"/>
    </row>
    <row r="31" spans="1:10" ht="21.75" customHeight="1">
      <c r="B31" s="164" t="s">
        <v>657</v>
      </c>
      <c r="C31" s="164"/>
      <c r="D31" s="164"/>
      <c r="E31" s="164"/>
      <c r="F31" s="164"/>
      <c r="G31" s="164"/>
      <c r="H31" s="164"/>
      <c r="I31" s="164"/>
      <c r="J31" s="164"/>
    </row>
    <row r="33" spans="2:10">
      <c r="B33" s="86"/>
      <c r="C33" s="86"/>
      <c r="D33" s="86"/>
      <c r="E33" s="86"/>
      <c r="F33" s="86"/>
      <c r="G33" s="86"/>
      <c r="H33" s="86"/>
      <c r="I33" s="86"/>
      <c r="J33" s="86"/>
    </row>
    <row r="34" spans="2:10">
      <c r="B34" s="86"/>
      <c r="C34" s="86"/>
      <c r="D34" s="86"/>
      <c r="E34" s="86"/>
      <c r="F34" s="86"/>
      <c r="G34" s="86"/>
      <c r="H34" s="86"/>
      <c r="I34" s="86"/>
      <c r="J34" s="86"/>
    </row>
    <row r="35" spans="2:10">
      <c r="B35" s="87"/>
      <c r="C35" s="86"/>
      <c r="D35" s="86"/>
      <c r="E35" s="86"/>
      <c r="F35" s="157"/>
      <c r="G35" s="157"/>
      <c r="H35" s="157"/>
      <c r="I35" s="157"/>
      <c r="J35" s="86"/>
    </row>
    <row r="36" spans="2:10" ht="30" customHeight="1">
      <c r="B36" s="86"/>
      <c r="C36" s="86"/>
      <c r="D36" s="86"/>
      <c r="E36" s="86"/>
      <c r="F36" s="86"/>
      <c r="G36" s="86"/>
      <c r="H36" s="86"/>
      <c r="I36" s="86"/>
      <c r="J36" s="86"/>
    </row>
  </sheetData>
  <mergeCells count="7">
    <mergeCell ref="H1:J1"/>
    <mergeCell ref="A24:F24"/>
    <mergeCell ref="F35:I35"/>
    <mergeCell ref="B28:J28"/>
    <mergeCell ref="B29:J29"/>
    <mergeCell ref="B30:J30"/>
    <mergeCell ref="B31:J31"/>
  </mergeCells>
  <pageMargins left="0.7" right="0.7" top="0.75" bottom="0.75" header="0.3" footer="0.3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82"/>
  <sheetViews>
    <sheetView workbookViewId="0">
      <selection activeCell="B73" sqref="B73:J73"/>
    </sheetView>
  </sheetViews>
  <sheetFormatPr defaultRowHeight="15"/>
  <cols>
    <col min="2" max="3" width="39.42578125" customWidth="1"/>
    <col min="5" max="5" width="10.42578125" customWidth="1"/>
    <col min="7" max="7" width="14.42578125" customWidth="1"/>
    <col min="8" max="8" width="16.5703125" customWidth="1"/>
    <col min="10" max="11" width="19.42578125" customWidth="1"/>
  </cols>
  <sheetData>
    <row r="1" spans="1:11">
      <c r="H1" s="159" t="s">
        <v>771</v>
      </c>
      <c r="I1" s="159"/>
      <c r="J1" s="159"/>
    </row>
    <row r="3" spans="1:11">
      <c r="B3" s="70" t="s">
        <v>617</v>
      </c>
    </row>
    <row r="5" spans="1:11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2" t="s">
        <v>677</v>
      </c>
      <c r="I5" s="4" t="s">
        <v>6</v>
      </c>
      <c r="J5" s="2" t="s">
        <v>7</v>
      </c>
      <c r="K5" s="46"/>
    </row>
    <row r="6" spans="1:11">
      <c r="A6" s="7">
        <v>1</v>
      </c>
      <c r="B6" s="8" t="s">
        <v>74</v>
      </c>
      <c r="C6" s="8"/>
      <c r="D6" s="8">
        <v>5</v>
      </c>
      <c r="E6" s="8"/>
      <c r="F6" s="8" t="s">
        <v>13</v>
      </c>
      <c r="G6" s="51"/>
      <c r="H6" s="12">
        <f>D6*G6</f>
        <v>0</v>
      </c>
      <c r="I6" s="96"/>
      <c r="J6" s="12">
        <f>H6*(1+I6)</f>
        <v>0</v>
      </c>
      <c r="K6" s="47"/>
    </row>
    <row r="7" spans="1:11">
      <c r="A7" s="7">
        <v>2</v>
      </c>
      <c r="B7" s="8" t="s">
        <v>177</v>
      </c>
      <c r="C7" s="8"/>
      <c r="D7" s="8">
        <v>3</v>
      </c>
      <c r="E7" s="8"/>
      <c r="F7" s="8" t="s">
        <v>23</v>
      </c>
      <c r="G7" s="51"/>
      <c r="H7" s="12">
        <f t="shared" ref="H7:H70" si="0">D7*G7</f>
        <v>0</v>
      </c>
      <c r="I7" s="96"/>
      <c r="J7" s="12">
        <f t="shared" ref="J7:J70" si="1">H7*(1+I7)</f>
        <v>0</v>
      </c>
      <c r="K7" s="47"/>
    </row>
    <row r="8" spans="1:11" ht="25.5">
      <c r="A8" s="7">
        <v>3</v>
      </c>
      <c r="B8" s="8" t="s">
        <v>705</v>
      </c>
      <c r="C8" s="8"/>
      <c r="D8" s="8">
        <v>5</v>
      </c>
      <c r="E8" s="8"/>
      <c r="F8" s="8" t="s">
        <v>23</v>
      </c>
      <c r="G8" s="51"/>
      <c r="H8" s="12">
        <f>D8*G8</f>
        <v>0</v>
      </c>
      <c r="I8" s="96"/>
      <c r="J8" s="12">
        <f>H8*1.08</f>
        <v>0</v>
      </c>
      <c r="K8" s="47"/>
    </row>
    <row r="9" spans="1:11" ht="38.25">
      <c r="A9" s="7"/>
      <c r="B9" s="8" t="s">
        <v>730</v>
      </c>
      <c r="C9" s="8"/>
      <c r="D9" s="8">
        <v>5</v>
      </c>
      <c r="E9" s="8"/>
      <c r="F9" s="8" t="s">
        <v>115</v>
      </c>
      <c r="G9" s="51"/>
      <c r="H9" s="12">
        <f>D9*G9</f>
        <v>0</v>
      </c>
      <c r="I9" s="96"/>
      <c r="J9" s="12">
        <f>H9*1.08</f>
        <v>0</v>
      </c>
      <c r="K9" s="47"/>
    </row>
    <row r="10" spans="1:11">
      <c r="A10" s="7"/>
      <c r="B10" s="8" t="s">
        <v>731</v>
      </c>
      <c r="C10" s="8"/>
      <c r="D10" s="8">
        <v>2</v>
      </c>
      <c r="E10" s="8"/>
      <c r="F10" s="8" t="s">
        <v>23</v>
      </c>
      <c r="G10" s="51"/>
      <c r="H10" s="12">
        <f>D10*G10</f>
        <v>0</v>
      </c>
      <c r="I10" s="96"/>
      <c r="J10" s="12">
        <f>H10*1.08</f>
        <v>0</v>
      </c>
      <c r="K10" s="47"/>
    </row>
    <row r="11" spans="1:11" ht="25.5">
      <c r="A11" s="7">
        <v>4</v>
      </c>
      <c r="B11" s="8" t="s">
        <v>706</v>
      </c>
      <c r="C11" s="8"/>
      <c r="D11" s="8">
        <v>20</v>
      </c>
      <c r="E11" s="8"/>
      <c r="F11" s="8" t="s">
        <v>23</v>
      </c>
      <c r="G11" s="51"/>
      <c r="H11" s="12">
        <f>D11*G11</f>
        <v>0</v>
      </c>
      <c r="I11" s="96"/>
      <c r="J11" s="12">
        <f>H11*1.08</f>
        <v>0</v>
      </c>
      <c r="K11" s="47"/>
    </row>
    <row r="12" spans="1:11">
      <c r="A12" s="7">
        <v>5</v>
      </c>
      <c r="B12" s="8" t="s">
        <v>75</v>
      </c>
      <c r="C12" s="8"/>
      <c r="D12" s="8">
        <v>3</v>
      </c>
      <c r="E12" s="8"/>
      <c r="F12" s="8" t="s">
        <v>13</v>
      </c>
      <c r="G12" s="51"/>
      <c r="H12" s="12">
        <f t="shared" si="0"/>
        <v>0</v>
      </c>
      <c r="I12" s="96"/>
      <c r="J12" s="12">
        <f t="shared" si="1"/>
        <v>0</v>
      </c>
      <c r="K12" s="47"/>
    </row>
    <row r="13" spans="1:11" ht="25.5">
      <c r="A13" s="7">
        <v>6</v>
      </c>
      <c r="B13" s="8" t="s">
        <v>12</v>
      </c>
      <c r="C13" s="8"/>
      <c r="D13" s="8">
        <v>5</v>
      </c>
      <c r="E13" s="8"/>
      <c r="F13" s="8" t="s">
        <v>23</v>
      </c>
      <c r="G13" s="51"/>
      <c r="H13" s="12">
        <f t="shared" si="0"/>
        <v>0</v>
      </c>
      <c r="I13" s="96"/>
      <c r="J13" s="12">
        <f t="shared" ref="J13:J19" si="2">H13*1.08</f>
        <v>0</v>
      </c>
      <c r="K13" s="47"/>
    </row>
    <row r="14" spans="1:11" ht="25.5">
      <c r="A14" s="7">
        <v>7</v>
      </c>
      <c r="B14" s="8" t="s">
        <v>14</v>
      </c>
      <c r="C14" s="8"/>
      <c r="D14" s="8">
        <v>5</v>
      </c>
      <c r="E14" s="8"/>
      <c r="F14" s="8" t="s">
        <v>23</v>
      </c>
      <c r="G14" s="51"/>
      <c r="H14" s="12">
        <f t="shared" si="0"/>
        <v>0</v>
      </c>
      <c r="I14" s="96"/>
      <c r="J14" s="12">
        <f t="shared" si="2"/>
        <v>0</v>
      </c>
      <c r="K14" s="47"/>
    </row>
    <row r="15" spans="1:11" ht="25.5">
      <c r="A15" s="7">
        <v>8</v>
      </c>
      <c r="B15" s="8" t="s">
        <v>15</v>
      </c>
      <c r="C15" s="8"/>
      <c r="D15" s="8">
        <v>10</v>
      </c>
      <c r="E15" s="8"/>
      <c r="F15" s="8" t="s">
        <v>23</v>
      </c>
      <c r="G15" s="51"/>
      <c r="H15" s="12">
        <f t="shared" si="0"/>
        <v>0</v>
      </c>
      <c r="I15" s="96"/>
      <c r="J15" s="12">
        <f t="shared" si="2"/>
        <v>0</v>
      </c>
      <c r="K15" s="47"/>
    </row>
    <row r="16" spans="1:11" ht="25.5">
      <c r="A16" s="7">
        <v>9</v>
      </c>
      <c r="B16" s="8" t="s">
        <v>16</v>
      </c>
      <c r="C16" s="8"/>
      <c r="D16" s="8">
        <v>10</v>
      </c>
      <c r="E16" s="8"/>
      <c r="F16" s="8" t="s">
        <v>23</v>
      </c>
      <c r="G16" s="51"/>
      <c r="H16" s="12">
        <f t="shared" si="0"/>
        <v>0</v>
      </c>
      <c r="I16" s="96"/>
      <c r="J16" s="12">
        <f t="shared" si="2"/>
        <v>0</v>
      </c>
      <c r="K16" s="47"/>
    </row>
    <row r="17" spans="1:11" ht="25.5">
      <c r="A17" s="7">
        <v>10</v>
      </c>
      <c r="B17" s="8" t="s">
        <v>17</v>
      </c>
      <c r="C17" s="8"/>
      <c r="D17" s="8">
        <v>2</v>
      </c>
      <c r="E17" s="8"/>
      <c r="F17" s="8" t="s">
        <v>23</v>
      </c>
      <c r="G17" s="51"/>
      <c r="H17" s="12">
        <f t="shared" si="0"/>
        <v>0</v>
      </c>
      <c r="I17" s="96"/>
      <c r="J17" s="12">
        <f t="shared" si="2"/>
        <v>0</v>
      </c>
      <c r="K17" s="47"/>
    </row>
    <row r="18" spans="1:11">
      <c r="A18" s="7">
        <v>11</v>
      </c>
      <c r="B18" s="8" t="s">
        <v>19</v>
      </c>
      <c r="C18" s="8"/>
      <c r="D18" s="8">
        <v>150</v>
      </c>
      <c r="E18" s="8"/>
      <c r="F18" s="8" t="s">
        <v>23</v>
      </c>
      <c r="G18" s="51"/>
      <c r="H18" s="12">
        <f t="shared" si="0"/>
        <v>0</v>
      </c>
      <c r="I18" s="96"/>
      <c r="J18" s="12">
        <f t="shared" si="2"/>
        <v>0</v>
      </c>
      <c r="K18" s="47"/>
    </row>
    <row r="19" spans="1:11">
      <c r="A19" s="7">
        <v>12</v>
      </c>
      <c r="B19" s="8" t="s">
        <v>726</v>
      </c>
      <c r="C19" s="8"/>
      <c r="D19" s="8">
        <v>20</v>
      </c>
      <c r="E19" s="8"/>
      <c r="F19" s="8" t="s">
        <v>115</v>
      </c>
      <c r="G19" s="51"/>
      <c r="H19" s="12">
        <f t="shared" si="0"/>
        <v>0</v>
      </c>
      <c r="I19" s="96"/>
      <c r="J19" s="12">
        <f t="shared" si="2"/>
        <v>0</v>
      </c>
      <c r="K19" s="47"/>
    </row>
    <row r="20" spans="1:11" ht="63.75">
      <c r="A20" s="7">
        <v>13</v>
      </c>
      <c r="B20" s="36" t="s">
        <v>76</v>
      </c>
      <c r="C20" s="36"/>
      <c r="D20" s="36">
        <v>6</v>
      </c>
      <c r="E20" s="36"/>
      <c r="F20" s="10" t="s">
        <v>77</v>
      </c>
      <c r="G20" s="18"/>
      <c r="H20" s="12">
        <f t="shared" si="0"/>
        <v>0</v>
      </c>
      <c r="I20" s="96"/>
      <c r="J20" s="12">
        <f t="shared" si="1"/>
        <v>0</v>
      </c>
      <c r="K20" s="47"/>
    </row>
    <row r="21" spans="1:11">
      <c r="A21" s="7">
        <v>14</v>
      </c>
      <c r="B21" s="36" t="s">
        <v>171</v>
      </c>
      <c r="C21" s="36"/>
      <c r="D21" s="36">
        <v>2</v>
      </c>
      <c r="E21" s="36"/>
      <c r="F21" s="10" t="s">
        <v>13</v>
      </c>
      <c r="G21" s="18"/>
      <c r="H21" s="12">
        <f t="shared" si="0"/>
        <v>0</v>
      </c>
      <c r="I21" s="96"/>
      <c r="J21" s="12">
        <f t="shared" si="1"/>
        <v>0</v>
      </c>
      <c r="K21" s="47"/>
    </row>
    <row r="22" spans="1:11">
      <c r="A22" s="7">
        <v>15</v>
      </c>
      <c r="B22" s="36" t="s">
        <v>689</v>
      </c>
      <c r="C22" s="36"/>
      <c r="D22" s="36">
        <v>5</v>
      </c>
      <c r="E22" s="36"/>
      <c r="F22" s="10" t="s">
        <v>23</v>
      </c>
      <c r="G22" s="18"/>
      <c r="H22" s="12">
        <f t="shared" si="0"/>
        <v>0</v>
      </c>
      <c r="I22" s="96"/>
      <c r="J22" s="12">
        <f t="shared" si="1"/>
        <v>0</v>
      </c>
      <c r="K22" s="47"/>
    </row>
    <row r="23" spans="1:11">
      <c r="A23" s="7">
        <v>16</v>
      </c>
      <c r="B23" s="36" t="s">
        <v>104</v>
      </c>
      <c r="C23" s="36"/>
      <c r="D23" s="36">
        <v>35</v>
      </c>
      <c r="E23" s="36"/>
      <c r="F23" s="10" t="s">
        <v>23</v>
      </c>
      <c r="G23" s="18"/>
      <c r="H23" s="12">
        <f t="shared" si="0"/>
        <v>0</v>
      </c>
      <c r="I23" s="96"/>
      <c r="J23" s="12">
        <f t="shared" si="1"/>
        <v>0</v>
      </c>
      <c r="K23" s="47"/>
    </row>
    <row r="24" spans="1:11">
      <c r="A24" s="7">
        <v>17</v>
      </c>
      <c r="B24" s="10" t="s">
        <v>78</v>
      </c>
      <c r="C24" s="10"/>
      <c r="D24" s="10">
        <v>10</v>
      </c>
      <c r="E24" s="10"/>
      <c r="F24" s="10" t="s">
        <v>23</v>
      </c>
      <c r="G24" s="51"/>
      <c r="H24" s="12">
        <f t="shared" si="0"/>
        <v>0</v>
      </c>
      <c r="I24" s="96"/>
      <c r="J24" s="12">
        <f t="shared" si="1"/>
        <v>0</v>
      </c>
      <c r="K24" s="47"/>
    </row>
    <row r="25" spans="1:11">
      <c r="A25" s="7"/>
      <c r="B25" s="10" t="s">
        <v>744</v>
      </c>
      <c r="C25" s="10"/>
      <c r="D25" s="109">
        <v>10</v>
      </c>
      <c r="E25" s="10"/>
      <c r="F25" s="10" t="s">
        <v>23</v>
      </c>
      <c r="G25" s="51"/>
      <c r="H25" s="12">
        <f t="shared" si="0"/>
        <v>0</v>
      </c>
      <c r="I25" s="96"/>
      <c r="J25" s="12">
        <f t="shared" si="1"/>
        <v>0</v>
      </c>
      <c r="K25" s="47"/>
    </row>
    <row r="26" spans="1:11">
      <c r="A26" s="7">
        <v>18</v>
      </c>
      <c r="B26" s="8" t="s">
        <v>79</v>
      </c>
      <c r="C26" s="8"/>
      <c r="D26" s="95">
        <v>5</v>
      </c>
      <c r="E26" s="8"/>
      <c r="F26" s="8" t="s">
        <v>13</v>
      </c>
      <c r="G26" s="51"/>
      <c r="H26" s="12">
        <f t="shared" si="0"/>
        <v>0</v>
      </c>
      <c r="I26" s="96"/>
      <c r="J26" s="12">
        <f t="shared" si="1"/>
        <v>0</v>
      </c>
      <c r="K26" s="47"/>
    </row>
    <row r="27" spans="1:11">
      <c r="A27" s="7">
        <v>19</v>
      </c>
      <c r="B27" s="8" t="s">
        <v>80</v>
      </c>
      <c r="C27" s="8"/>
      <c r="D27" s="8">
        <v>2</v>
      </c>
      <c r="E27" s="8"/>
      <c r="F27" s="8" t="s">
        <v>23</v>
      </c>
      <c r="G27" s="51"/>
      <c r="H27" s="12">
        <f t="shared" si="0"/>
        <v>0</v>
      </c>
      <c r="I27" s="96"/>
      <c r="J27" s="12">
        <f t="shared" si="1"/>
        <v>0</v>
      </c>
      <c r="K27" s="47"/>
    </row>
    <row r="28" spans="1:11">
      <c r="A28" s="7">
        <v>20</v>
      </c>
      <c r="B28" s="8" t="s">
        <v>81</v>
      </c>
      <c r="C28" s="8"/>
      <c r="D28" s="8">
        <v>90</v>
      </c>
      <c r="E28" s="8"/>
      <c r="F28" s="8" t="s">
        <v>13</v>
      </c>
      <c r="G28" s="51"/>
      <c r="H28" s="12">
        <f t="shared" si="0"/>
        <v>0</v>
      </c>
      <c r="I28" s="96"/>
      <c r="J28" s="12">
        <f t="shared" si="1"/>
        <v>0</v>
      </c>
      <c r="K28" s="47"/>
    </row>
    <row r="29" spans="1:11">
      <c r="A29" s="7">
        <v>21</v>
      </c>
      <c r="B29" s="8" t="s">
        <v>82</v>
      </c>
      <c r="C29" s="8"/>
      <c r="D29" s="8">
        <v>130</v>
      </c>
      <c r="E29" s="8"/>
      <c r="F29" s="8" t="s">
        <v>13</v>
      </c>
      <c r="G29" s="51"/>
      <c r="H29" s="12">
        <f t="shared" si="0"/>
        <v>0</v>
      </c>
      <c r="I29" s="96"/>
      <c r="J29" s="12">
        <f t="shared" si="1"/>
        <v>0</v>
      </c>
      <c r="K29" s="47"/>
    </row>
    <row r="30" spans="1:11">
      <c r="A30" s="7">
        <v>22</v>
      </c>
      <c r="B30" s="8" t="s">
        <v>83</v>
      </c>
      <c r="C30" s="8"/>
      <c r="D30" s="8">
        <v>130</v>
      </c>
      <c r="E30" s="8"/>
      <c r="F30" s="8" t="s">
        <v>13</v>
      </c>
      <c r="G30" s="51"/>
      <c r="H30" s="12">
        <f t="shared" si="0"/>
        <v>0</v>
      </c>
      <c r="I30" s="96"/>
      <c r="J30" s="12">
        <f t="shared" si="1"/>
        <v>0</v>
      </c>
      <c r="K30" s="47"/>
    </row>
    <row r="31" spans="1:11">
      <c r="A31" s="7">
        <v>23</v>
      </c>
      <c r="B31" s="36" t="s">
        <v>84</v>
      </c>
      <c r="C31" s="36"/>
      <c r="D31" s="10">
        <v>10</v>
      </c>
      <c r="E31" s="10"/>
      <c r="F31" s="10" t="s">
        <v>8</v>
      </c>
      <c r="G31" s="51"/>
      <c r="H31" s="12">
        <f t="shared" si="0"/>
        <v>0</v>
      </c>
      <c r="I31" s="96"/>
      <c r="J31" s="12">
        <f t="shared" si="1"/>
        <v>0</v>
      </c>
      <c r="K31" s="47"/>
    </row>
    <row r="32" spans="1:11">
      <c r="A32" s="7">
        <v>24</v>
      </c>
      <c r="B32" s="36" t="s">
        <v>85</v>
      </c>
      <c r="C32" s="36"/>
      <c r="D32" s="10">
        <v>5</v>
      </c>
      <c r="E32" s="10"/>
      <c r="F32" s="10" t="s">
        <v>8</v>
      </c>
      <c r="G32" s="51"/>
      <c r="H32" s="12">
        <f t="shared" si="0"/>
        <v>0</v>
      </c>
      <c r="I32" s="96"/>
      <c r="J32" s="12">
        <f t="shared" si="1"/>
        <v>0</v>
      </c>
      <c r="K32" s="12"/>
    </row>
    <row r="33" spans="1:11">
      <c r="A33" s="7">
        <v>25</v>
      </c>
      <c r="B33" s="36" t="s">
        <v>114</v>
      </c>
      <c r="C33" s="36"/>
      <c r="D33" s="10">
        <v>2</v>
      </c>
      <c r="E33" s="10"/>
      <c r="F33" s="10" t="s">
        <v>77</v>
      </c>
      <c r="G33" s="51"/>
      <c r="H33" s="12">
        <f t="shared" si="0"/>
        <v>0</v>
      </c>
      <c r="I33" s="96"/>
      <c r="J33" s="12">
        <f t="shared" si="1"/>
        <v>0</v>
      </c>
      <c r="K33" s="107"/>
    </row>
    <row r="34" spans="1:11" ht="25.5">
      <c r="A34" s="7">
        <v>26</v>
      </c>
      <c r="B34" s="36" t="s">
        <v>666</v>
      </c>
      <c r="C34" s="36"/>
      <c r="D34" s="10">
        <v>60</v>
      </c>
      <c r="E34" s="10"/>
      <c r="F34" s="10" t="s">
        <v>23</v>
      </c>
      <c r="G34" s="51"/>
      <c r="H34" s="12">
        <f t="shared" si="0"/>
        <v>0</v>
      </c>
      <c r="I34" s="96"/>
      <c r="J34" s="12">
        <f t="shared" si="1"/>
        <v>0</v>
      </c>
      <c r="K34" s="47"/>
    </row>
    <row r="35" spans="1:11" ht="25.5">
      <c r="A35" s="7">
        <v>27</v>
      </c>
      <c r="B35" s="36" t="s">
        <v>120</v>
      </c>
      <c r="C35" s="36"/>
      <c r="D35" s="10">
        <v>40</v>
      </c>
      <c r="E35" s="10"/>
      <c r="F35" s="10" t="s">
        <v>23</v>
      </c>
      <c r="G35" s="51"/>
      <c r="H35" s="12">
        <f t="shared" si="0"/>
        <v>0</v>
      </c>
      <c r="I35" s="96"/>
      <c r="J35" s="12">
        <f t="shared" si="1"/>
        <v>0</v>
      </c>
      <c r="K35" s="47"/>
    </row>
    <row r="36" spans="1:11" ht="25.5">
      <c r="A36" s="7">
        <v>28</v>
      </c>
      <c r="B36" s="36" t="s">
        <v>665</v>
      </c>
      <c r="C36" s="36"/>
      <c r="D36" s="10">
        <v>10</v>
      </c>
      <c r="E36" s="10"/>
      <c r="F36" s="10" t="s">
        <v>8</v>
      </c>
      <c r="G36" s="51"/>
      <c r="H36" s="12">
        <f t="shared" si="0"/>
        <v>0</v>
      </c>
      <c r="I36" s="96"/>
      <c r="J36" s="12">
        <f t="shared" si="1"/>
        <v>0</v>
      </c>
      <c r="K36" s="47"/>
    </row>
    <row r="37" spans="1:11">
      <c r="A37" s="7">
        <v>29</v>
      </c>
      <c r="B37" s="8" t="s">
        <v>88</v>
      </c>
      <c r="C37" s="36"/>
      <c r="D37" s="10">
        <v>2</v>
      </c>
      <c r="E37" s="10"/>
      <c r="F37" s="10" t="s">
        <v>28</v>
      </c>
      <c r="G37" s="51"/>
      <c r="H37" s="12">
        <f t="shared" si="0"/>
        <v>0</v>
      </c>
      <c r="I37" s="96"/>
      <c r="J37" s="12">
        <f t="shared" si="1"/>
        <v>0</v>
      </c>
      <c r="K37" s="47"/>
    </row>
    <row r="38" spans="1:11">
      <c r="A38" s="7">
        <v>30</v>
      </c>
      <c r="B38" s="8" t="s">
        <v>125</v>
      </c>
      <c r="C38" s="8"/>
      <c r="D38" s="8">
        <v>370</v>
      </c>
      <c r="E38" s="8"/>
      <c r="F38" s="8" t="s">
        <v>23</v>
      </c>
      <c r="G38" s="51"/>
      <c r="H38" s="12">
        <f t="shared" si="0"/>
        <v>0</v>
      </c>
      <c r="I38" s="96"/>
      <c r="J38" s="12">
        <f t="shared" si="1"/>
        <v>0</v>
      </c>
      <c r="K38" s="47"/>
    </row>
    <row r="39" spans="1:11">
      <c r="A39" s="7">
        <v>31</v>
      </c>
      <c r="B39" s="8" t="s">
        <v>722</v>
      </c>
      <c r="C39" s="8"/>
      <c r="D39" s="8">
        <v>150</v>
      </c>
      <c r="E39" s="8"/>
      <c r="F39" s="8" t="s">
        <v>23</v>
      </c>
      <c r="G39" s="51"/>
      <c r="H39" s="12">
        <f t="shared" si="0"/>
        <v>0</v>
      </c>
      <c r="I39" s="96"/>
      <c r="J39" s="12">
        <f t="shared" si="1"/>
        <v>0</v>
      </c>
      <c r="K39" s="47"/>
    </row>
    <row r="40" spans="1:11">
      <c r="A40" s="7">
        <v>32</v>
      </c>
      <c r="B40" s="8" t="s">
        <v>192</v>
      </c>
      <c r="C40" s="8"/>
      <c r="D40" s="8">
        <v>85</v>
      </c>
      <c r="E40" s="8"/>
      <c r="F40" s="8" t="s">
        <v>23</v>
      </c>
      <c r="G40" s="51"/>
      <c r="H40" s="12">
        <f t="shared" si="0"/>
        <v>0</v>
      </c>
      <c r="I40" s="96"/>
      <c r="J40" s="12">
        <f t="shared" si="1"/>
        <v>0</v>
      </c>
      <c r="K40" s="47"/>
    </row>
    <row r="41" spans="1:11" ht="25.5">
      <c r="A41" s="7">
        <v>33</v>
      </c>
      <c r="B41" s="8" t="s">
        <v>127</v>
      </c>
      <c r="C41" s="8"/>
      <c r="D41" s="8">
        <v>130</v>
      </c>
      <c r="E41" s="8"/>
      <c r="F41" s="8" t="s">
        <v>13</v>
      </c>
      <c r="G41" s="51"/>
      <c r="H41" s="12">
        <f t="shared" si="0"/>
        <v>0</v>
      </c>
      <c r="I41" s="96"/>
      <c r="J41" s="12">
        <f t="shared" si="1"/>
        <v>0</v>
      </c>
      <c r="K41" s="47"/>
    </row>
    <row r="42" spans="1:11">
      <c r="A42" s="7">
        <v>34</v>
      </c>
      <c r="B42" s="8" t="s">
        <v>172</v>
      </c>
      <c r="C42" s="8"/>
      <c r="D42" s="8">
        <v>100</v>
      </c>
      <c r="E42" s="8"/>
      <c r="F42" s="8" t="s">
        <v>23</v>
      </c>
      <c r="G42" s="51"/>
      <c r="H42" s="12">
        <f t="shared" si="0"/>
        <v>0</v>
      </c>
      <c r="I42" s="96"/>
      <c r="J42" s="12">
        <f t="shared" si="1"/>
        <v>0</v>
      </c>
      <c r="K42" s="47"/>
    </row>
    <row r="43" spans="1:11">
      <c r="A43" s="7">
        <v>35</v>
      </c>
      <c r="B43" s="8" t="s">
        <v>128</v>
      </c>
      <c r="C43" s="8"/>
      <c r="D43" s="8">
        <v>40</v>
      </c>
      <c r="E43" s="8"/>
      <c r="F43" s="8" t="s">
        <v>23</v>
      </c>
      <c r="G43" s="51"/>
      <c r="H43" s="12">
        <f t="shared" si="0"/>
        <v>0</v>
      </c>
      <c r="I43" s="96"/>
      <c r="J43" s="12">
        <f t="shared" si="1"/>
        <v>0</v>
      </c>
      <c r="K43" s="47"/>
    </row>
    <row r="44" spans="1:11" ht="25.5">
      <c r="A44" s="7">
        <v>36</v>
      </c>
      <c r="B44" s="8" t="s">
        <v>783</v>
      </c>
      <c r="C44" s="8"/>
      <c r="D44" s="8">
        <v>700</v>
      </c>
      <c r="E44" s="8"/>
      <c r="F44" s="8" t="s">
        <v>23</v>
      </c>
      <c r="G44" s="51"/>
      <c r="H44" s="12">
        <f t="shared" si="0"/>
        <v>0</v>
      </c>
      <c r="I44" s="96"/>
      <c r="J44" s="12">
        <f t="shared" si="1"/>
        <v>0</v>
      </c>
      <c r="K44" s="47"/>
    </row>
    <row r="45" spans="1:11">
      <c r="A45" s="7">
        <v>37</v>
      </c>
      <c r="B45" s="8" t="s">
        <v>585</v>
      </c>
      <c r="C45" s="8"/>
      <c r="D45" s="8">
        <v>15</v>
      </c>
      <c r="E45" s="8"/>
      <c r="F45" s="8" t="s">
        <v>23</v>
      </c>
      <c r="G45" s="51"/>
      <c r="H45" s="12">
        <f>D45*G45</f>
        <v>0</v>
      </c>
      <c r="I45" s="96"/>
      <c r="J45" s="12">
        <f t="shared" ref="J45:J46" si="3">H45*(1+I45)</f>
        <v>0</v>
      </c>
      <c r="K45" s="47"/>
    </row>
    <row r="46" spans="1:11">
      <c r="A46" s="7">
        <v>38</v>
      </c>
      <c r="B46" s="8" t="s">
        <v>687</v>
      </c>
      <c r="C46" s="8"/>
      <c r="D46" s="8">
        <v>250</v>
      </c>
      <c r="E46" s="8"/>
      <c r="F46" s="8" t="s">
        <v>23</v>
      </c>
      <c r="G46" s="51"/>
      <c r="H46" s="12">
        <f>D46*G46</f>
        <v>0</v>
      </c>
      <c r="I46" s="96"/>
      <c r="J46" s="12">
        <f t="shared" si="3"/>
        <v>0</v>
      </c>
      <c r="K46" s="47"/>
    </row>
    <row r="47" spans="1:11">
      <c r="A47" s="7">
        <v>39</v>
      </c>
      <c r="B47" s="8" t="s">
        <v>688</v>
      </c>
      <c r="C47" s="8"/>
      <c r="D47" s="8">
        <v>50</v>
      </c>
      <c r="E47" s="8"/>
      <c r="F47" s="8" t="s">
        <v>23</v>
      </c>
      <c r="G47" s="51"/>
      <c r="H47" s="12">
        <f t="shared" si="0"/>
        <v>0</v>
      </c>
      <c r="I47" s="96"/>
      <c r="J47" s="12">
        <f t="shared" si="1"/>
        <v>0</v>
      </c>
      <c r="K47" s="47"/>
    </row>
    <row r="48" spans="1:11">
      <c r="A48" s="7">
        <v>40</v>
      </c>
      <c r="B48" s="8" t="s">
        <v>87</v>
      </c>
      <c r="C48" s="8"/>
      <c r="D48" s="8">
        <v>5</v>
      </c>
      <c r="E48" s="8"/>
      <c r="F48" s="8" t="s">
        <v>13</v>
      </c>
      <c r="G48" s="51"/>
      <c r="H48" s="12">
        <f t="shared" si="0"/>
        <v>0</v>
      </c>
      <c r="I48" s="96"/>
      <c r="J48" s="12">
        <f t="shared" si="1"/>
        <v>0</v>
      </c>
      <c r="K48" s="47"/>
    </row>
    <row r="49" spans="1:11">
      <c r="A49" s="7">
        <v>41</v>
      </c>
      <c r="B49" s="8" t="s">
        <v>38</v>
      </c>
      <c r="C49" s="8"/>
      <c r="D49" s="8">
        <v>250</v>
      </c>
      <c r="E49" s="8"/>
      <c r="F49" s="8" t="s">
        <v>23</v>
      </c>
      <c r="G49" s="51"/>
      <c r="H49" s="12">
        <f t="shared" si="0"/>
        <v>0</v>
      </c>
      <c r="I49" s="96"/>
      <c r="J49" s="12">
        <f t="shared" si="1"/>
        <v>0</v>
      </c>
      <c r="K49" s="47"/>
    </row>
    <row r="50" spans="1:11" ht="51">
      <c r="A50" s="7">
        <v>42</v>
      </c>
      <c r="B50" s="8" t="s">
        <v>784</v>
      </c>
      <c r="C50" s="16"/>
      <c r="D50" s="8">
        <v>450</v>
      </c>
      <c r="E50" s="8"/>
      <c r="F50" s="8" t="s">
        <v>13</v>
      </c>
      <c r="G50" s="51"/>
      <c r="H50" s="12">
        <f t="shared" si="0"/>
        <v>0</v>
      </c>
      <c r="I50" s="96"/>
      <c r="J50" s="12">
        <f t="shared" si="1"/>
        <v>0</v>
      </c>
      <c r="K50" s="47"/>
    </row>
    <row r="51" spans="1:11">
      <c r="A51" s="7">
        <v>43</v>
      </c>
      <c r="B51" s="8" t="s">
        <v>86</v>
      </c>
      <c r="C51" s="8"/>
      <c r="D51" s="8">
        <v>100</v>
      </c>
      <c r="E51" s="8"/>
      <c r="F51" s="8" t="s">
        <v>13</v>
      </c>
      <c r="G51" s="51"/>
      <c r="H51" s="12">
        <f t="shared" si="0"/>
        <v>0</v>
      </c>
      <c r="I51" s="96"/>
      <c r="J51" s="12">
        <f t="shared" si="1"/>
        <v>0</v>
      </c>
      <c r="K51" s="47"/>
    </row>
    <row r="52" spans="1:11" ht="25.5">
      <c r="A52" s="7">
        <v>44</v>
      </c>
      <c r="B52" s="8" t="s">
        <v>632</v>
      </c>
      <c r="C52" s="8"/>
      <c r="D52" s="8">
        <v>5</v>
      </c>
      <c r="E52" s="8"/>
      <c r="F52" s="8" t="s">
        <v>23</v>
      </c>
      <c r="G52" s="51"/>
      <c r="H52" s="12">
        <f t="shared" si="0"/>
        <v>0</v>
      </c>
      <c r="I52" s="96"/>
      <c r="J52" s="12">
        <f t="shared" si="1"/>
        <v>0</v>
      </c>
      <c r="K52" s="47"/>
    </row>
    <row r="53" spans="1:11" ht="25.5">
      <c r="A53" s="7">
        <v>45</v>
      </c>
      <c r="B53" s="8" t="s">
        <v>633</v>
      </c>
      <c r="C53" s="8"/>
      <c r="D53" s="8">
        <v>4</v>
      </c>
      <c r="E53" s="8"/>
      <c r="F53" s="8" t="s">
        <v>23</v>
      </c>
      <c r="G53" s="51"/>
      <c r="H53" s="12">
        <f t="shared" si="0"/>
        <v>0</v>
      </c>
      <c r="I53" s="96"/>
      <c r="J53" s="12">
        <f t="shared" si="1"/>
        <v>0</v>
      </c>
      <c r="K53" s="47"/>
    </row>
    <row r="54" spans="1:11">
      <c r="A54" s="7">
        <v>46</v>
      </c>
      <c r="B54" s="8" t="s">
        <v>40</v>
      </c>
      <c r="C54" s="8"/>
      <c r="D54" s="8">
        <v>800</v>
      </c>
      <c r="E54" s="8"/>
      <c r="F54" s="8" t="s">
        <v>23</v>
      </c>
      <c r="G54" s="51"/>
      <c r="H54" s="12">
        <f t="shared" si="0"/>
        <v>0</v>
      </c>
      <c r="I54" s="96"/>
      <c r="J54" s="12">
        <f t="shared" si="1"/>
        <v>0</v>
      </c>
      <c r="K54" s="47"/>
    </row>
    <row r="55" spans="1:11">
      <c r="A55" s="7">
        <v>47</v>
      </c>
      <c r="B55" s="8" t="s">
        <v>200</v>
      </c>
      <c r="C55" s="8"/>
      <c r="D55" s="8">
        <v>100</v>
      </c>
      <c r="E55" s="8"/>
      <c r="F55" s="8" t="s">
        <v>23</v>
      </c>
      <c r="G55" s="51"/>
      <c r="H55" s="12">
        <f t="shared" si="0"/>
        <v>0</v>
      </c>
      <c r="I55" s="96"/>
      <c r="J55" s="12">
        <f t="shared" si="1"/>
        <v>0</v>
      </c>
      <c r="K55" s="48"/>
    </row>
    <row r="56" spans="1:11" ht="25.5" customHeight="1">
      <c r="A56" s="7">
        <v>48</v>
      </c>
      <c r="B56" s="8" t="s">
        <v>170</v>
      </c>
      <c r="C56" s="8"/>
      <c r="D56" s="8">
        <v>1</v>
      </c>
      <c r="E56" s="8"/>
      <c r="F56" s="8" t="s">
        <v>23</v>
      </c>
      <c r="G56" s="51"/>
      <c r="H56" s="12">
        <f t="shared" si="0"/>
        <v>0</v>
      </c>
      <c r="I56" s="96"/>
      <c r="J56" s="12">
        <f t="shared" si="1"/>
        <v>0</v>
      </c>
      <c r="K56" s="49"/>
    </row>
    <row r="57" spans="1:11">
      <c r="A57" s="7">
        <v>49</v>
      </c>
      <c r="B57" s="8" t="s">
        <v>89</v>
      </c>
      <c r="C57" s="8"/>
      <c r="D57" s="8">
        <v>50</v>
      </c>
      <c r="E57" s="8"/>
      <c r="F57" s="8" t="s">
        <v>28</v>
      </c>
      <c r="G57" s="51"/>
      <c r="H57" s="12">
        <f t="shared" si="0"/>
        <v>0</v>
      </c>
      <c r="I57" s="96"/>
      <c r="J57" s="12">
        <f t="shared" si="1"/>
        <v>0</v>
      </c>
    </row>
    <row r="58" spans="1:11">
      <c r="A58" s="7">
        <v>50</v>
      </c>
      <c r="B58" s="8" t="s">
        <v>90</v>
      </c>
      <c r="C58" s="8"/>
      <c r="D58" s="8">
        <v>60</v>
      </c>
      <c r="E58" s="8"/>
      <c r="F58" s="8" t="s">
        <v>28</v>
      </c>
      <c r="G58" s="51"/>
      <c r="H58" s="12">
        <f t="shared" si="0"/>
        <v>0</v>
      </c>
      <c r="I58" s="96"/>
      <c r="J58" s="12">
        <f t="shared" si="1"/>
        <v>0</v>
      </c>
    </row>
    <row r="59" spans="1:11" ht="30.75" customHeight="1">
      <c r="A59" s="7">
        <v>51</v>
      </c>
      <c r="B59" s="8" t="s">
        <v>91</v>
      </c>
      <c r="C59" s="8"/>
      <c r="D59" s="8">
        <v>130</v>
      </c>
      <c r="E59" s="8"/>
      <c r="F59" s="8" t="s">
        <v>28</v>
      </c>
      <c r="G59" s="51"/>
      <c r="H59" s="12">
        <f t="shared" si="0"/>
        <v>0</v>
      </c>
      <c r="I59" s="96"/>
      <c r="J59" s="12">
        <f t="shared" si="1"/>
        <v>0</v>
      </c>
    </row>
    <row r="60" spans="1:11" ht="17.25" customHeight="1">
      <c r="A60" s="7">
        <v>52</v>
      </c>
      <c r="B60" s="8" t="s">
        <v>92</v>
      </c>
      <c r="C60" s="8"/>
      <c r="D60" s="8">
        <v>100</v>
      </c>
      <c r="E60" s="8"/>
      <c r="F60" s="8" t="s">
        <v>28</v>
      </c>
      <c r="G60" s="51"/>
      <c r="H60" s="12">
        <f t="shared" si="0"/>
        <v>0</v>
      </c>
      <c r="I60" s="96"/>
      <c r="J60" s="12">
        <f t="shared" si="1"/>
        <v>0</v>
      </c>
    </row>
    <row r="61" spans="1:11" ht="27" customHeight="1">
      <c r="A61" s="7">
        <v>53</v>
      </c>
      <c r="B61" s="8" t="s">
        <v>93</v>
      </c>
      <c r="C61" s="8"/>
      <c r="D61" s="8">
        <v>1300</v>
      </c>
      <c r="E61" s="8"/>
      <c r="F61" s="8" t="s">
        <v>28</v>
      </c>
      <c r="G61" s="51"/>
      <c r="H61" s="12">
        <f t="shared" si="0"/>
        <v>0</v>
      </c>
      <c r="I61" s="96"/>
      <c r="J61" s="12">
        <f t="shared" si="1"/>
        <v>0</v>
      </c>
    </row>
    <row r="62" spans="1:11">
      <c r="A62" s="7">
        <v>54</v>
      </c>
      <c r="B62" s="8" t="s">
        <v>150</v>
      </c>
      <c r="C62" s="8"/>
      <c r="D62" s="8">
        <v>3</v>
      </c>
      <c r="E62" s="8"/>
      <c r="F62" s="8" t="s">
        <v>27</v>
      </c>
      <c r="G62" s="51"/>
      <c r="H62" s="12">
        <f t="shared" si="0"/>
        <v>0</v>
      </c>
      <c r="I62" s="96"/>
      <c r="J62" s="12">
        <f t="shared" si="1"/>
        <v>0</v>
      </c>
    </row>
    <row r="63" spans="1:11">
      <c r="A63" s="7">
        <v>55</v>
      </c>
      <c r="B63" s="8" t="s">
        <v>151</v>
      </c>
      <c r="C63" s="8"/>
      <c r="D63" s="8">
        <v>1</v>
      </c>
      <c r="E63" s="8"/>
      <c r="F63" s="8" t="s">
        <v>28</v>
      </c>
      <c r="G63" s="51"/>
      <c r="H63" s="12">
        <f t="shared" si="0"/>
        <v>0</v>
      </c>
      <c r="I63" s="96"/>
      <c r="J63" s="12">
        <f t="shared" si="1"/>
        <v>0</v>
      </c>
    </row>
    <row r="64" spans="1:11">
      <c r="A64" s="7">
        <v>56</v>
      </c>
      <c r="B64" s="8" t="s">
        <v>152</v>
      </c>
      <c r="C64" s="8"/>
      <c r="D64" s="8">
        <v>1</v>
      </c>
      <c r="E64" s="8"/>
      <c r="F64" s="8" t="s">
        <v>28</v>
      </c>
      <c r="G64" s="51"/>
      <c r="H64" s="12">
        <f t="shared" si="0"/>
        <v>0</v>
      </c>
      <c r="I64" s="96"/>
      <c r="J64" s="12">
        <f t="shared" si="1"/>
        <v>0</v>
      </c>
    </row>
    <row r="65" spans="1:10" ht="28.5" customHeight="1">
      <c r="A65" s="7">
        <v>57</v>
      </c>
      <c r="B65" s="8" t="s">
        <v>94</v>
      </c>
      <c r="C65" s="8"/>
      <c r="D65" s="8">
        <v>100</v>
      </c>
      <c r="E65" s="8"/>
      <c r="F65" s="8" t="s">
        <v>28</v>
      </c>
      <c r="G65" s="51"/>
      <c r="H65" s="12">
        <f t="shared" si="0"/>
        <v>0</v>
      </c>
      <c r="I65" s="96"/>
      <c r="J65" s="12">
        <f t="shared" si="1"/>
        <v>0</v>
      </c>
    </row>
    <row r="66" spans="1:10" ht="25.5">
      <c r="A66" s="7">
        <v>58</v>
      </c>
      <c r="B66" s="8" t="s">
        <v>712</v>
      </c>
      <c r="C66" s="8"/>
      <c r="D66" s="8">
        <v>40</v>
      </c>
      <c r="E66" s="8"/>
      <c r="F66" s="8" t="s">
        <v>23</v>
      </c>
      <c r="G66" s="51"/>
      <c r="H66" s="12">
        <f t="shared" si="0"/>
        <v>0</v>
      </c>
      <c r="I66" s="96"/>
      <c r="J66" s="12">
        <f t="shared" si="1"/>
        <v>0</v>
      </c>
    </row>
    <row r="67" spans="1:10" ht="25.5">
      <c r="A67" s="7">
        <v>59</v>
      </c>
      <c r="B67" s="8" t="s">
        <v>713</v>
      </c>
      <c r="C67" s="8"/>
      <c r="D67" s="8">
        <v>5</v>
      </c>
      <c r="E67" s="8"/>
      <c r="F67" s="8" t="s">
        <v>23</v>
      </c>
      <c r="G67" s="51"/>
      <c r="H67" s="12">
        <f t="shared" si="0"/>
        <v>0</v>
      </c>
      <c r="I67" s="96"/>
      <c r="J67" s="12">
        <f t="shared" si="1"/>
        <v>0</v>
      </c>
    </row>
    <row r="68" spans="1:10" ht="25.5">
      <c r="A68" s="7">
        <v>60</v>
      </c>
      <c r="B68" s="8" t="s">
        <v>95</v>
      </c>
      <c r="C68" s="8"/>
      <c r="D68" s="8">
        <v>15</v>
      </c>
      <c r="E68" s="8"/>
      <c r="F68" s="8" t="s">
        <v>28</v>
      </c>
      <c r="G68" s="51"/>
      <c r="H68" s="12">
        <f t="shared" si="0"/>
        <v>0</v>
      </c>
      <c r="I68" s="96"/>
      <c r="J68" s="12">
        <f t="shared" si="1"/>
        <v>0</v>
      </c>
    </row>
    <row r="69" spans="1:10">
      <c r="A69" s="7">
        <v>61</v>
      </c>
      <c r="B69" s="8" t="s">
        <v>155</v>
      </c>
      <c r="C69" s="8"/>
      <c r="D69" s="8">
        <v>10</v>
      </c>
      <c r="E69" s="8"/>
      <c r="F69" s="8" t="s">
        <v>27</v>
      </c>
      <c r="G69" s="51"/>
      <c r="H69" s="12">
        <f t="shared" si="0"/>
        <v>0</v>
      </c>
      <c r="I69" s="96"/>
      <c r="J69" s="12">
        <f t="shared" si="1"/>
        <v>0</v>
      </c>
    </row>
    <row r="70" spans="1:10">
      <c r="A70" s="7">
        <v>62</v>
      </c>
      <c r="B70" s="8" t="s">
        <v>173</v>
      </c>
      <c r="C70" s="8"/>
      <c r="D70" s="8">
        <v>15</v>
      </c>
      <c r="E70" s="8"/>
      <c r="F70" s="8" t="s">
        <v>23</v>
      </c>
      <c r="G70" s="51"/>
      <c r="H70" s="12">
        <f t="shared" si="0"/>
        <v>0</v>
      </c>
      <c r="I70" s="96"/>
      <c r="J70" s="12">
        <f t="shared" si="1"/>
        <v>0</v>
      </c>
    </row>
    <row r="71" spans="1:10">
      <c r="A71" s="160"/>
      <c r="B71" s="174"/>
      <c r="C71" s="174"/>
      <c r="D71" s="174"/>
      <c r="E71" s="174"/>
      <c r="F71" s="175"/>
      <c r="G71" s="13" t="s">
        <v>10</v>
      </c>
      <c r="H71" s="44">
        <f>SUM(H6:H70)</f>
        <v>0</v>
      </c>
      <c r="I71" s="96"/>
      <c r="J71" s="50">
        <f>SUM(J6:J70)</f>
        <v>0</v>
      </c>
    </row>
    <row r="72" spans="1:10">
      <c r="A72" s="171"/>
      <c r="B72" s="172"/>
      <c r="C72" s="172"/>
      <c r="D72" s="172"/>
      <c r="E72" s="172"/>
      <c r="F72" s="172"/>
      <c r="G72" s="172"/>
      <c r="H72" s="172"/>
      <c r="I72" s="172"/>
      <c r="J72" s="173"/>
    </row>
    <row r="73" spans="1:10">
      <c r="B73" s="176" t="s">
        <v>785</v>
      </c>
      <c r="C73" s="176"/>
      <c r="D73" s="176"/>
      <c r="E73" s="176"/>
      <c r="F73" s="176"/>
      <c r="G73" s="176"/>
      <c r="H73" s="176"/>
      <c r="I73" s="176"/>
      <c r="J73" s="176"/>
    </row>
    <row r="75" spans="1:10">
      <c r="B75" s="84" t="s">
        <v>658</v>
      </c>
      <c r="C75" s="48"/>
      <c r="D75" s="52"/>
      <c r="E75" s="52"/>
      <c r="F75" s="52"/>
      <c r="G75" s="52"/>
      <c r="H75" s="83"/>
      <c r="I75" s="52"/>
      <c r="J75" s="83"/>
    </row>
    <row r="76" spans="1:10" ht="28.5" customHeight="1">
      <c r="B76" s="164" t="s">
        <v>655</v>
      </c>
      <c r="C76" s="164"/>
      <c r="D76" s="164"/>
      <c r="E76" s="164"/>
      <c r="F76" s="164"/>
      <c r="G76" s="164"/>
      <c r="H76" s="164"/>
      <c r="I76" s="164"/>
      <c r="J76" s="164"/>
    </row>
    <row r="77" spans="1:10">
      <c r="B77" s="164" t="s">
        <v>781</v>
      </c>
      <c r="C77" s="164"/>
      <c r="D77" s="164"/>
      <c r="E77" s="164"/>
      <c r="F77" s="164"/>
      <c r="G77" s="164"/>
      <c r="H77" s="164"/>
      <c r="I77" s="164"/>
      <c r="J77" s="164"/>
    </row>
    <row r="78" spans="1:10" ht="27.75" customHeight="1">
      <c r="B78" s="164" t="s">
        <v>659</v>
      </c>
      <c r="C78" s="164"/>
      <c r="D78" s="164"/>
      <c r="E78" s="164"/>
      <c r="F78" s="164"/>
      <c r="G78" s="164"/>
      <c r="H78" s="164"/>
      <c r="I78" s="164"/>
      <c r="J78" s="164"/>
    </row>
    <row r="79" spans="1:10">
      <c r="B79" s="164" t="s">
        <v>657</v>
      </c>
      <c r="C79" s="164"/>
      <c r="D79" s="164"/>
      <c r="E79" s="164"/>
      <c r="F79" s="164"/>
      <c r="G79" s="164"/>
      <c r="H79" s="164"/>
      <c r="I79" s="164"/>
      <c r="J79" s="164"/>
    </row>
    <row r="81" spans="2:9">
      <c r="B81" s="86"/>
      <c r="C81" s="86"/>
      <c r="D81" s="86"/>
      <c r="E81" s="86"/>
      <c r="F81" s="86"/>
      <c r="G81" s="86"/>
      <c r="H81" s="86"/>
      <c r="I81" s="86"/>
    </row>
    <row r="82" spans="2:9">
      <c r="B82" s="87"/>
      <c r="C82" s="86"/>
      <c r="D82" s="86"/>
      <c r="E82" s="86"/>
      <c r="F82" s="157"/>
      <c r="G82" s="157"/>
      <c r="H82" s="157"/>
      <c r="I82" s="157"/>
    </row>
  </sheetData>
  <sortState xmlns:xlrd2="http://schemas.microsoft.com/office/spreadsheetml/2017/richdata2" ref="A6:A60">
    <sortCondition ref="A6"/>
  </sortState>
  <mergeCells count="9">
    <mergeCell ref="H1:J1"/>
    <mergeCell ref="B79:J79"/>
    <mergeCell ref="F82:I82"/>
    <mergeCell ref="A72:J72"/>
    <mergeCell ref="A71:F71"/>
    <mergeCell ref="B76:J76"/>
    <mergeCell ref="B77:J77"/>
    <mergeCell ref="B78:J78"/>
    <mergeCell ref="B73:J73"/>
  </mergeCells>
  <pageMargins left="0.7" right="0.7" top="0.75" bottom="0.75" header="0.3" footer="0.3"/>
  <pageSetup paperSize="9" scale="6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82"/>
  <sheetViews>
    <sheetView topLeftCell="A52" workbookViewId="0">
      <selection activeCell="B71" sqref="B71:J71"/>
    </sheetView>
  </sheetViews>
  <sheetFormatPr defaultRowHeight="12.75"/>
  <cols>
    <col min="1" max="1" width="5.42578125" style="52" customWidth="1"/>
    <col min="2" max="2" width="36.85546875" style="52" customWidth="1"/>
    <col min="3" max="3" width="29.28515625" style="52" customWidth="1"/>
    <col min="4" max="4" width="9.140625" style="52"/>
    <col min="5" max="5" width="10.7109375" style="52" customWidth="1"/>
    <col min="6" max="6" width="9.140625" style="52"/>
    <col min="7" max="7" width="19.28515625" style="52" customWidth="1"/>
    <col min="8" max="8" width="19.85546875" style="52" customWidth="1"/>
    <col min="9" max="9" width="9.140625" style="52"/>
    <col min="10" max="10" width="15.5703125" style="52" customWidth="1"/>
    <col min="11" max="16384" width="9.140625" style="52"/>
  </cols>
  <sheetData>
    <row r="1" spans="1:10">
      <c r="H1" s="177" t="s">
        <v>771</v>
      </c>
      <c r="I1" s="177"/>
      <c r="J1" s="177"/>
    </row>
    <row r="3" spans="1:10">
      <c r="B3" s="48" t="s">
        <v>748</v>
      </c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3" t="s">
        <v>24</v>
      </c>
      <c r="I5" s="4" t="s">
        <v>6</v>
      </c>
      <c r="J5" s="3" t="s">
        <v>660</v>
      </c>
    </row>
    <row r="6" spans="1:10">
      <c r="A6" s="91">
        <v>1</v>
      </c>
      <c r="B6" s="93" t="s">
        <v>662</v>
      </c>
      <c r="C6" s="27"/>
      <c r="D6" s="7">
        <v>120</v>
      </c>
      <c r="E6" s="8"/>
      <c r="F6" s="8" t="s">
        <v>13</v>
      </c>
      <c r="G6" s="106"/>
      <c r="H6" s="6">
        <f>D6*G6</f>
        <v>0</v>
      </c>
      <c r="I6" s="126"/>
      <c r="J6" s="6">
        <f>H6*1.08</f>
        <v>0</v>
      </c>
    </row>
    <row r="7" spans="1:10">
      <c r="A7" s="10">
        <f>A6+1</f>
        <v>2</v>
      </c>
      <c r="B7" s="8" t="s">
        <v>98</v>
      </c>
      <c r="C7" s="8"/>
      <c r="D7" s="8">
        <v>50</v>
      </c>
      <c r="E7" s="8"/>
      <c r="F7" s="8" t="s">
        <v>13</v>
      </c>
      <c r="G7" s="51"/>
      <c r="H7" s="6">
        <f t="shared" ref="H7:H68" si="0">D7*G7</f>
        <v>0</v>
      </c>
      <c r="I7" s="126"/>
      <c r="J7" s="6">
        <f t="shared" ref="J7:J68" si="1">H7*1.08</f>
        <v>0</v>
      </c>
    </row>
    <row r="8" spans="1:10">
      <c r="A8" s="10">
        <f t="shared" ref="A8:A65" si="2">A7+1</f>
        <v>3</v>
      </c>
      <c r="B8" s="8" t="s">
        <v>99</v>
      </c>
      <c r="C8" s="8"/>
      <c r="D8" s="8">
        <v>1</v>
      </c>
      <c r="E8" s="8"/>
      <c r="F8" s="8" t="s">
        <v>8</v>
      </c>
      <c r="G8" s="51"/>
      <c r="H8" s="6">
        <f t="shared" si="0"/>
        <v>0</v>
      </c>
      <c r="I8" s="126"/>
      <c r="J8" s="6">
        <f t="shared" si="1"/>
        <v>0</v>
      </c>
    </row>
    <row r="9" spans="1:10">
      <c r="A9" s="10">
        <f t="shared" si="2"/>
        <v>4</v>
      </c>
      <c r="B9" s="8" t="s">
        <v>661</v>
      </c>
      <c r="C9" s="8"/>
      <c r="D9" s="8">
        <v>120</v>
      </c>
      <c r="E9" s="8"/>
      <c r="F9" s="8" t="s">
        <v>13</v>
      </c>
      <c r="G9" s="51"/>
      <c r="H9" s="6">
        <f t="shared" si="0"/>
        <v>0</v>
      </c>
      <c r="I9" s="126"/>
      <c r="J9" s="6">
        <f t="shared" si="1"/>
        <v>0</v>
      </c>
    </row>
    <row r="10" spans="1:10">
      <c r="A10" s="10">
        <f t="shared" si="2"/>
        <v>5</v>
      </c>
      <c r="B10" s="8" t="s">
        <v>100</v>
      </c>
      <c r="C10" s="8"/>
      <c r="D10" s="8">
        <v>5</v>
      </c>
      <c r="E10" s="8"/>
      <c r="F10" s="8" t="s">
        <v>13</v>
      </c>
      <c r="G10" s="51"/>
      <c r="H10" s="6">
        <f t="shared" si="0"/>
        <v>0</v>
      </c>
      <c r="I10" s="126"/>
      <c r="J10" s="6">
        <f t="shared" si="1"/>
        <v>0</v>
      </c>
    </row>
    <row r="11" spans="1:10">
      <c r="A11" s="10">
        <f t="shared" si="2"/>
        <v>6</v>
      </c>
      <c r="B11" s="8" t="s">
        <v>101</v>
      </c>
      <c r="C11" s="8"/>
      <c r="D11" s="8">
        <v>60</v>
      </c>
      <c r="E11" s="8"/>
      <c r="F11" s="8" t="s">
        <v>13</v>
      </c>
      <c r="G11" s="51"/>
      <c r="H11" s="6">
        <f t="shared" si="0"/>
        <v>0</v>
      </c>
      <c r="I11" s="126"/>
      <c r="J11" s="6">
        <f t="shared" si="1"/>
        <v>0</v>
      </c>
    </row>
    <row r="12" spans="1:10" ht="25.5">
      <c r="A12" s="10">
        <f t="shared" si="2"/>
        <v>7</v>
      </c>
      <c r="B12" s="8" t="s">
        <v>102</v>
      </c>
      <c r="C12" s="8"/>
      <c r="D12" s="8">
        <v>50</v>
      </c>
      <c r="E12" s="8"/>
      <c r="F12" s="8" t="s">
        <v>23</v>
      </c>
      <c r="G12" s="51"/>
      <c r="H12" s="6">
        <f t="shared" si="0"/>
        <v>0</v>
      </c>
      <c r="I12" s="126"/>
      <c r="J12" s="6">
        <f t="shared" si="1"/>
        <v>0</v>
      </c>
    </row>
    <row r="13" spans="1:10">
      <c r="A13" s="10">
        <f t="shared" si="2"/>
        <v>8</v>
      </c>
      <c r="B13" s="8" t="s">
        <v>103</v>
      </c>
      <c r="C13" s="8"/>
      <c r="D13" s="8">
        <v>10</v>
      </c>
      <c r="E13" s="8"/>
      <c r="F13" s="8" t="s">
        <v>13</v>
      </c>
      <c r="G13" s="51"/>
      <c r="H13" s="6">
        <f t="shared" si="0"/>
        <v>0</v>
      </c>
      <c r="I13" s="126"/>
      <c r="J13" s="6">
        <f t="shared" si="1"/>
        <v>0</v>
      </c>
    </row>
    <row r="14" spans="1:10">
      <c r="A14" s="10">
        <f t="shared" si="2"/>
        <v>9</v>
      </c>
      <c r="B14" s="10" t="s">
        <v>105</v>
      </c>
      <c r="C14" s="10"/>
      <c r="D14" s="10">
        <v>2</v>
      </c>
      <c r="E14" s="10"/>
      <c r="F14" s="10" t="s">
        <v>13</v>
      </c>
      <c r="G14" s="51"/>
      <c r="H14" s="6">
        <f t="shared" si="0"/>
        <v>0</v>
      </c>
      <c r="I14" s="126"/>
      <c r="J14" s="6">
        <f t="shared" si="1"/>
        <v>0</v>
      </c>
    </row>
    <row r="15" spans="1:10" ht="25.5">
      <c r="A15" s="10">
        <f t="shared" si="2"/>
        <v>10</v>
      </c>
      <c r="B15" s="8" t="s">
        <v>106</v>
      </c>
      <c r="C15" s="8"/>
      <c r="D15" s="8">
        <v>25</v>
      </c>
      <c r="E15" s="8"/>
      <c r="F15" s="8" t="s">
        <v>13</v>
      </c>
      <c r="G15" s="51"/>
      <c r="H15" s="6">
        <f t="shared" si="0"/>
        <v>0</v>
      </c>
      <c r="I15" s="126"/>
      <c r="J15" s="6">
        <f t="shared" si="1"/>
        <v>0</v>
      </c>
    </row>
    <row r="16" spans="1:10" ht="25.5">
      <c r="A16" s="10">
        <f t="shared" si="2"/>
        <v>11</v>
      </c>
      <c r="B16" s="8" t="s">
        <v>107</v>
      </c>
      <c r="C16" s="8"/>
      <c r="D16" s="8">
        <v>5</v>
      </c>
      <c r="E16" s="8"/>
      <c r="F16" s="8" t="s">
        <v>13</v>
      </c>
      <c r="G16" s="51"/>
      <c r="H16" s="6">
        <f t="shared" si="0"/>
        <v>0</v>
      </c>
      <c r="I16" s="126"/>
      <c r="J16" s="6">
        <f t="shared" si="1"/>
        <v>0</v>
      </c>
    </row>
    <row r="17" spans="1:10" ht="25.5">
      <c r="A17" s="10">
        <f t="shared" si="2"/>
        <v>12</v>
      </c>
      <c r="B17" s="8" t="s">
        <v>108</v>
      </c>
      <c r="C17" s="8"/>
      <c r="D17" s="8">
        <v>15</v>
      </c>
      <c r="E17" s="8"/>
      <c r="F17" s="8" t="s">
        <v>13</v>
      </c>
      <c r="G17" s="51"/>
      <c r="H17" s="6">
        <f t="shared" si="0"/>
        <v>0</v>
      </c>
      <c r="I17" s="126"/>
      <c r="J17" s="6">
        <f t="shared" si="1"/>
        <v>0</v>
      </c>
    </row>
    <row r="18" spans="1:10">
      <c r="A18" s="10">
        <f t="shared" si="2"/>
        <v>13</v>
      </c>
      <c r="B18" s="8" t="s">
        <v>109</v>
      </c>
      <c r="C18" s="8"/>
      <c r="D18" s="8">
        <v>1</v>
      </c>
      <c r="E18" s="8"/>
      <c r="F18" s="8" t="s">
        <v>13</v>
      </c>
      <c r="G18" s="51"/>
      <c r="H18" s="6">
        <f t="shared" si="0"/>
        <v>0</v>
      </c>
      <c r="I18" s="126"/>
      <c r="J18" s="6">
        <f t="shared" si="1"/>
        <v>0</v>
      </c>
    </row>
    <row r="19" spans="1:10">
      <c r="A19" s="10">
        <f t="shared" si="2"/>
        <v>14</v>
      </c>
      <c r="B19" s="8" t="s">
        <v>110</v>
      </c>
      <c r="C19" s="8"/>
      <c r="D19" s="8">
        <v>1</v>
      </c>
      <c r="E19" s="8"/>
      <c r="F19" s="8" t="s">
        <v>13</v>
      </c>
      <c r="G19" s="51"/>
      <c r="H19" s="6">
        <f t="shared" si="0"/>
        <v>0</v>
      </c>
      <c r="I19" s="126"/>
      <c r="J19" s="6">
        <f t="shared" si="1"/>
        <v>0</v>
      </c>
    </row>
    <row r="20" spans="1:10">
      <c r="A20" s="10">
        <f t="shared" si="2"/>
        <v>15</v>
      </c>
      <c r="B20" s="8" t="s">
        <v>111</v>
      </c>
      <c r="C20" s="8"/>
      <c r="D20" s="8">
        <v>10</v>
      </c>
      <c r="E20" s="8"/>
      <c r="F20" s="8" t="s">
        <v>13</v>
      </c>
      <c r="G20" s="51"/>
      <c r="H20" s="6">
        <f t="shared" si="0"/>
        <v>0</v>
      </c>
      <c r="I20" s="126"/>
      <c r="J20" s="6">
        <f t="shared" si="1"/>
        <v>0</v>
      </c>
    </row>
    <row r="21" spans="1:10">
      <c r="A21" s="10">
        <f t="shared" si="2"/>
        <v>16</v>
      </c>
      <c r="B21" s="8" t="s">
        <v>702</v>
      </c>
      <c r="C21" s="8"/>
      <c r="D21" s="8">
        <v>1</v>
      </c>
      <c r="E21" s="8"/>
      <c r="F21" s="8" t="s">
        <v>13</v>
      </c>
      <c r="G21" s="51"/>
      <c r="H21" s="6">
        <f t="shared" si="0"/>
        <v>0</v>
      </c>
      <c r="I21" s="126"/>
      <c r="J21" s="6">
        <f t="shared" si="1"/>
        <v>0</v>
      </c>
    </row>
    <row r="22" spans="1:10">
      <c r="A22" s="10">
        <f t="shared" si="2"/>
        <v>17</v>
      </c>
      <c r="B22" s="8" t="s">
        <v>701</v>
      </c>
      <c r="C22" s="7"/>
      <c r="D22" s="7">
        <v>1</v>
      </c>
      <c r="E22" s="7"/>
      <c r="F22" s="7" t="s">
        <v>23</v>
      </c>
      <c r="G22" s="51"/>
      <c r="H22" s="6">
        <f t="shared" si="0"/>
        <v>0</v>
      </c>
      <c r="I22" s="126"/>
      <c r="J22" s="6">
        <f t="shared" si="1"/>
        <v>0</v>
      </c>
    </row>
    <row r="23" spans="1:10">
      <c r="A23" s="10">
        <f t="shared" si="2"/>
        <v>18</v>
      </c>
      <c r="B23" s="8" t="s">
        <v>112</v>
      </c>
      <c r="C23" s="8"/>
      <c r="D23" s="8">
        <v>2</v>
      </c>
      <c r="E23" s="8"/>
      <c r="F23" s="8" t="s">
        <v>13</v>
      </c>
      <c r="G23" s="51"/>
      <c r="H23" s="6">
        <f t="shared" si="0"/>
        <v>0</v>
      </c>
      <c r="I23" s="126"/>
      <c r="J23" s="6">
        <f t="shared" si="1"/>
        <v>0</v>
      </c>
    </row>
    <row r="24" spans="1:10" ht="51">
      <c r="A24" s="10">
        <f t="shared" si="2"/>
        <v>19</v>
      </c>
      <c r="B24" s="8" t="s">
        <v>786</v>
      </c>
      <c r="C24" s="8"/>
      <c r="D24" s="8">
        <v>170</v>
      </c>
      <c r="E24" s="8"/>
      <c r="F24" s="8" t="s">
        <v>13</v>
      </c>
      <c r="G24" s="51"/>
      <c r="H24" s="6">
        <f t="shared" si="0"/>
        <v>0</v>
      </c>
      <c r="I24" s="126"/>
      <c r="J24" s="6">
        <f t="shared" si="1"/>
        <v>0</v>
      </c>
    </row>
    <row r="25" spans="1:10">
      <c r="A25" s="10">
        <f t="shared" si="2"/>
        <v>20</v>
      </c>
      <c r="B25" s="8" t="s">
        <v>113</v>
      </c>
      <c r="C25" s="8"/>
      <c r="D25" s="8">
        <v>2</v>
      </c>
      <c r="E25" s="8"/>
      <c r="F25" s="8" t="s">
        <v>13</v>
      </c>
      <c r="G25" s="51"/>
      <c r="H25" s="6">
        <f t="shared" si="0"/>
        <v>0</v>
      </c>
      <c r="I25" s="126"/>
      <c r="J25" s="6">
        <f t="shared" si="1"/>
        <v>0</v>
      </c>
    </row>
    <row r="26" spans="1:10">
      <c r="A26" s="10">
        <f t="shared" si="2"/>
        <v>21</v>
      </c>
      <c r="B26" s="8" t="s">
        <v>116</v>
      </c>
      <c r="C26" s="8"/>
      <c r="D26" s="8">
        <v>1</v>
      </c>
      <c r="E26" s="8"/>
      <c r="F26" s="8" t="s">
        <v>13</v>
      </c>
      <c r="G26" s="51"/>
      <c r="H26" s="6">
        <f t="shared" si="0"/>
        <v>0</v>
      </c>
      <c r="I26" s="126"/>
      <c r="J26" s="6">
        <f t="shared" si="1"/>
        <v>0</v>
      </c>
    </row>
    <row r="27" spans="1:10">
      <c r="A27" s="10">
        <f t="shared" si="2"/>
        <v>22</v>
      </c>
      <c r="B27" s="8" t="s">
        <v>117</v>
      </c>
      <c r="C27" s="8"/>
      <c r="D27" s="8">
        <v>1</v>
      </c>
      <c r="E27" s="8"/>
      <c r="F27" s="8" t="s">
        <v>13</v>
      </c>
      <c r="G27" s="51"/>
      <c r="H27" s="6">
        <f t="shared" si="0"/>
        <v>0</v>
      </c>
      <c r="I27" s="126"/>
      <c r="J27" s="6">
        <f t="shared" si="1"/>
        <v>0</v>
      </c>
    </row>
    <row r="28" spans="1:10">
      <c r="A28" s="10">
        <f t="shared" si="2"/>
        <v>23</v>
      </c>
      <c r="B28" s="8" t="s">
        <v>118</v>
      </c>
      <c r="C28" s="8"/>
      <c r="D28" s="8">
        <v>5</v>
      </c>
      <c r="E28" s="8"/>
      <c r="F28" s="8" t="s">
        <v>13</v>
      </c>
      <c r="G28" s="51"/>
      <c r="H28" s="6">
        <f t="shared" si="0"/>
        <v>0</v>
      </c>
      <c r="I28" s="126"/>
      <c r="J28" s="6">
        <f t="shared" si="1"/>
        <v>0</v>
      </c>
    </row>
    <row r="29" spans="1:10">
      <c r="A29" s="10">
        <f t="shared" si="2"/>
        <v>24</v>
      </c>
      <c r="B29" s="8" t="s">
        <v>119</v>
      </c>
      <c r="C29" s="8"/>
      <c r="D29" s="8">
        <v>5</v>
      </c>
      <c r="E29" s="8"/>
      <c r="F29" s="8" t="s">
        <v>13</v>
      </c>
      <c r="G29" s="51"/>
      <c r="H29" s="6">
        <f t="shared" si="0"/>
        <v>0</v>
      </c>
      <c r="I29" s="126"/>
      <c r="J29" s="6">
        <f t="shared" si="1"/>
        <v>0</v>
      </c>
    </row>
    <row r="30" spans="1:10">
      <c r="A30" s="10">
        <f t="shared" si="2"/>
        <v>25</v>
      </c>
      <c r="B30" s="8" t="s">
        <v>121</v>
      </c>
      <c r="C30" s="8"/>
      <c r="D30" s="8">
        <v>5</v>
      </c>
      <c r="E30" s="8"/>
      <c r="F30" s="8" t="s">
        <v>13</v>
      </c>
      <c r="G30" s="51"/>
      <c r="H30" s="6">
        <f t="shared" si="0"/>
        <v>0</v>
      </c>
      <c r="I30" s="126"/>
      <c r="J30" s="6">
        <f t="shared" si="1"/>
        <v>0</v>
      </c>
    </row>
    <row r="31" spans="1:10">
      <c r="A31" s="10">
        <f t="shared" si="2"/>
        <v>26</v>
      </c>
      <c r="B31" s="8" t="s">
        <v>122</v>
      </c>
      <c r="C31" s="8"/>
      <c r="D31" s="8">
        <v>5</v>
      </c>
      <c r="E31" s="8"/>
      <c r="F31" s="8" t="s">
        <v>13</v>
      </c>
      <c r="G31" s="51"/>
      <c r="H31" s="6">
        <f t="shared" si="0"/>
        <v>0</v>
      </c>
      <c r="I31" s="126"/>
      <c r="J31" s="6">
        <f t="shared" si="1"/>
        <v>0</v>
      </c>
    </row>
    <row r="32" spans="1:10" ht="25.5">
      <c r="A32" s="10">
        <v>27</v>
      </c>
      <c r="B32" s="8" t="s">
        <v>191</v>
      </c>
      <c r="C32" s="8"/>
      <c r="D32" s="8">
        <v>800</v>
      </c>
      <c r="E32" s="8"/>
      <c r="F32" s="8"/>
      <c r="G32" s="51"/>
      <c r="H32" s="6">
        <f t="shared" si="0"/>
        <v>0</v>
      </c>
      <c r="I32" s="126"/>
      <c r="J32" s="6">
        <f t="shared" si="1"/>
        <v>0</v>
      </c>
    </row>
    <row r="33" spans="1:10">
      <c r="A33" s="10">
        <f t="shared" si="2"/>
        <v>28</v>
      </c>
      <c r="B33" s="8" t="s">
        <v>123</v>
      </c>
      <c r="C33" s="8"/>
      <c r="D33" s="8">
        <v>20</v>
      </c>
      <c r="E33" s="8"/>
      <c r="F33" s="8" t="s">
        <v>13</v>
      </c>
      <c r="G33" s="51"/>
      <c r="H33" s="6">
        <f t="shared" si="0"/>
        <v>0</v>
      </c>
      <c r="I33" s="126"/>
      <c r="J33" s="6">
        <f t="shared" si="1"/>
        <v>0</v>
      </c>
    </row>
    <row r="34" spans="1:10">
      <c r="A34" s="10">
        <f t="shared" si="2"/>
        <v>29</v>
      </c>
      <c r="B34" s="8" t="s">
        <v>124</v>
      </c>
      <c r="C34" s="8"/>
      <c r="D34" s="8">
        <v>20</v>
      </c>
      <c r="E34" s="8"/>
      <c r="F34" s="8" t="s">
        <v>13</v>
      </c>
      <c r="G34" s="51"/>
      <c r="H34" s="6">
        <f t="shared" si="0"/>
        <v>0</v>
      </c>
      <c r="I34" s="126"/>
      <c r="J34" s="6">
        <f t="shared" si="1"/>
        <v>0</v>
      </c>
    </row>
    <row r="35" spans="1:10">
      <c r="A35" s="10">
        <f t="shared" si="2"/>
        <v>30</v>
      </c>
      <c r="B35" s="8" t="s">
        <v>201</v>
      </c>
      <c r="C35" s="8"/>
      <c r="D35" s="8">
        <v>2</v>
      </c>
      <c r="E35" s="8"/>
      <c r="F35" s="8" t="s">
        <v>23</v>
      </c>
      <c r="G35" s="51"/>
      <c r="H35" s="6">
        <f t="shared" si="0"/>
        <v>0</v>
      </c>
      <c r="I35" s="126"/>
      <c r="J35" s="6">
        <f t="shared" si="1"/>
        <v>0</v>
      </c>
    </row>
    <row r="36" spans="1:10">
      <c r="A36" s="10">
        <v>31</v>
      </c>
      <c r="B36" s="8" t="s">
        <v>126</v>
      </c>
      <c r="C36" s="8"/>
      <c r="D36" s="8">
        <v>25</v>
      </c>
      <c r="E36" s="8"/>
      <c r="F36" s="8" t="s">
        <v>13</v>
      </c>
      <c r="G36" s="51"/>
      <c r="H36" s="6">
        <f t="shared" si="0"/>
        <v>0</v>
      </c>
      <c r="I36" s="126"/>
      <c r="J36" s="6">
        <f t="shared" si="1"/>
        <v>0</v>
      </c>
    </row>
    <row r="37" spans="1:10">
      <c r="A37" s="10">
        <f t="shared" si="2"/>
        <v>32</v>
      </c>
      <c r="B37" s="8" t="s">
        <v>202</v>
      </c>
      <c r="C37" s="8"/>
      <c r="D37" s="8">
        <v>10</v>
      </c>
      <c r="E37" s="8"/>
      <c r="F37" s="8" t="s">
        <v>23</v>
      </c>
      <c r="G37" s="51"/>
      <c r="H37" s="6">
        <f t="shared" si="0"/>
        <v>0</v>
      </c>
      <c r="I37" s="126"/>
      <c r="J37" s="6">
        <f t="shared" si="1"/>
        <v>0</v>
      </c>
    </row>
    <row r="38" spans="1:10">
      <c r="A38" s="10">
        <f t="shared" si="2"/>
        <v>33</v>
      </c>
      <c r="B38" s="8" t="s">
        <v>129</v>
      </c>
      <c r="C38" s="8"/>
      <c r="D38" s="8">
        <v>10</v>
      </c>
      <c r="E38" s="8"/>
      <c r="F38" s="8" t="s">
        <v>13</v>
      </c>
      <c r="G38" s="51"/>
      <c r="H38" s="6">
        <f t="shared" si="0"/>
        <v>0</v>
      </c>
      <c r="I38" s="126"/>
      <c r="J38" s="6">
        <f t="shared" si="1"/>
        <v>0</v>
      </c>
    </row>
    <row r="39" spans="1:10">
      <c r="A39" s="10">
        <f t="shared" si="2"/>
        <v>34</v>
      </c>
      <c r="B39" s="8" t="s">
        <v>130</v>
      </c>
      <c r="C39" s="8"/>
      <c r="D39" s="8">
        <v>160</v>
      </c>
      <c r="E39" s="8"/>
      <c r="F39" s="8" t="s">
        <v>13</v>
      </c>
      <c r="G39" s="51"/>
      <c r="H39" s="6">
        <f t="shared" si="0"/>
        <v>0</v>
      </c>
      <c r="I39" s="126"/>
      <c r="J39" s="6">
        <f t="shared" si="1"/>
        <v>0</v>
      </c>
    </row>
    <row r="40" spans="1:10">
      <c r="A40" s="10">
        <f t="shared" si="2"/>
        <v>35</v>
      </c>
      <c r="B40" s="8" t="s">
        <v>131</v>
      </c>
      <c r="C40" s="8"/>
      <c r="D40" s="8">
        <v>15</v>
      </c>
      <c r="E40" s="8"/>
      <c r="F40" s="8" t="s">
        <v>13</v>
      </c>
      <c r="G40" s="51"/>
      <c r="H40" s="6">
        <f t="shared" si="0"/>
        <v>0</v>
      </c>
      <c r="I40" s="126"/>
      <c r="J40" s="6">
        <f t="shared" si="1"/>
        <v>0</v>
      </c>
    </row>
    <row r="41" spans="1:10" ht="25.5">
      <c r="A41" s="10">
        <f t="shared" si="2"/>
        <v>36</v>
      </c>
      <c r="B41" s="8" t="s">
        <v>132</v>
      </c>
      <c r="C41" s="8"/>
      <c r="D41" s="8">
        <v>150</v>
      </c>
      <c r="E41" s="8"/>
      <c r="F41" s="8" t="s">
        <v>13</v>
      </c>
      <c r="G41" s="51"/>
      <c r="H41" s="6">
        <f t="shared" si="0"/>
        <v>0</v>
      </c>
      <c r="I41" s="126"/>
      <c r="J41" s="6">
        <f t="shared" si="1"/>
        <v>0</v>
      </c>
    </row>
    <row r="42" spans="1:10" ht="25.5">
      <c r="A42" s="10">
        <f t="shared" si="2"/>
        <v>37</v>
      </c>
      <c r="B42" s="8" t="s">
        <v>133</v>
      </c>
      <c r="C42" s="8"/>
      <c r="D42" s="8">
        <v>1</v>
      </c>
      <c r="E42" s="8"/>
      <c r="F42" s="8" t="s">
        <v>13</v>
      </c>
      <c r="G42" s="51"/>
      <c r="H42" s="6">
        <f t="shared" si="0"/>
        <v>0</v>
      </c>
      <c r="I42" s="126"/>
      <c r="J42" s="6">
        <f t="shared" si="1"/>
        <v>0</v>
      </c>
    </row>
    <row r="43" spans="1:10" ht="25.5">
      <c r="A43" s="10">
        <f t="shared" si="2"/>
        <v>38</v>
      </c>
      <c r="B43" s="8" t="s">
        <v>134</v>
      </c>
      <c r="C43" s="8"/>
      <c r="D43" s="8">
        <v>35</v>
      </c>
      <c r="E43" s="8"/>
      <c r="F43" s="8" t="s">
        <v>13</v>
      </c>
      <c r="G43" s="51"/>
      <c r="H43" s="6">
        <f t="shared" si="0"/>
        <v>0</v>
      </c>
      <c r="I43" s="126"/>
      <c r="J43" s="6">
        <f t="shared" si="1"/>
        <v>0</v>
      </c>
    </row>
    <row r="44" spans="1:10">
      <c r="A44" s="10">
        <f t="shared" si="2"/>
        <v>39</v>
      </c>
      <c r="B44" s="8" t="s">
        <v>135</v>
      </c>
      <c r="C44" s="8"/>
      <c r="D44" s="8">
        <v>220</v>
      </c>
      <c r="E44" s="8"/>
      <c r="F44" s="8" t="s">
        <v>13</v>
      </c>
      <c r="G44" s="51"/>
      <c r="H44" s="6">
        <f t="shared" si="0"/>
        <v>0</v>
      </c>
      <c r="I44" s="126"/>
      <c r="J44" s="6">
        <f t="shared" si="1"/>
        <v>0</v>
      </c>
    </row>
    <row r="45" spans="1:10" ht="25.5">
      <c r="A45" s="10">
        <f t="shared" si="2"/>
        <v>40</v>
      </c>
      <c r="B45" s="8" t="s">
        <v>136</v>
      </c>
      <c r="C45" s="8"/>
      <c r="D45" s="8">
        <v>30</v>
      </c>
      <c r="E45" s="8"/>
      <c r="F45" s="8" t="s">
        <v>13</v>
      </c>
      <c r="G45" s="51"/>
      <c r="H45" s="6">
        <f t="shared" si="0"/>
        <v>0</v>
      </c>
      <c r="I45" s="126"/>
      <c r="J45" s="6">
        <f t="shared" si="1"/>
        <v>0</v>
      </c>
    </row>
    <row r="46" spans="1:10">
      <c r="A46" s="10">
        <f t="shared" si="2"/>
        <v>41</v>
      </c>
      <c r="B46" s="8" t="s">
        <v>137</v>
      </c>
      <c r="C46" s="8"/>
      <c r="D46" s="8">
        <v>50</v>
      </c>
      <c r="E46" s="8"/>
      <c r="F46" s="8" t="s">
        <v>13</v>
      </c>
      <c r="G46" s="51"/>
      <c r="H46" s="6">
        <f t="shared" si="0"/>
        <v>0</v>
      </c>
      <c r="I46" s="126"/>
      <c r="J46" s="6">
        <f t="shared" si="1"/>
        <v>0</v>
      </c>
    </row>
    <row r="47" spans="1:10">
      <c r="A47" s="10">
        <f t="shared" si="2"/>
        <v>42</v>
      </c>
      <c r="B47" s="8" t="s">
        <v>138</v>
      </c>
      <c r="C47" s="8"/>
      <c r="D47" s="8">
        <v>30</v>
      </c>
      <c r="E47" s="8"/>
      <c r="F47" s="8" t="s">
        <v>13</v>
      </c>
      <c r="G47" s="51"/>
      <c r="H47" s="6">
        <f t="shared" si="0"/>
        <v>0</v>
      </c>
      <c r="I47" s="126"/>
      <c r="J47" s="6">
        <f t="shared" si="1"/>
        <v>0</v>
      </c>
    </row>
    <row r="48" spans="1:10">
      <c r="A48" s="10"/>
      <c r="B48" s="8" t="s">
        <v>26</v>
      </c>
      <c r="C48" s="8"/>
      <c r="D48" s="8">
        <v>1500</v>
      </c>
      <c r="E48" s="8"/>
      <c r="F48" s="8" t="s">
        <v>115</v>
      </c>
      <c r="G48" s="51"/>
      <c r="H48" s="6">
        <f t="shared" si="0"/>
        <v>0</v>
      </c>
      <c r="I48" s="126"/>
      <c r="J48" s="6">
        <f t="shared" si="1"/>
        <v>0</v>
      </c>
    </row>
    <row r="49" spans="1:10">
      <c r="A49" s="10"/>
      <c r="B49" s="8" t="s">
        <v>25</v>
      </c>
      <c r="C49" s="8"/>
      <c r="D49" s="8">
        <v>50</v>
      </c>
      <c r="E49" s="8"/>
      <c r="F49" s="8" t="s">
        <v>23</v>
      </c>
      <c r="G49" s="51"/>
      <c r="H49" s="6">
        <f t="shared" si="0"/>
        <v>0</v>
      </c>
      <c r="I49" s="126"/>
      <c r="J49" s="6">
        <f t="shared" si="1"/>
        <v>0</v>
      </c>
    </row>
    <row r="50" spans="1:10">
      <c r="A50" s="10">
        <f>A47+1</f>
        <v>43</v>
      </c>
      <c r="B50" s="8" t="s">
        <v>139</v>
      </c>
      <c r="C50" s="8"/>
      <c r="D50" s="8">
        <v>50</v>
      </c>
      <c r="E50" s="8"/>
      <c r="F50" s="8" t="s">
        <v>13</v>
      </c>
      <c r="G50" s="51"/>
      <c r="H50" s="6">
        <f t="shared" si="0"/>
        <v>0</v>
      </c>
      <c r="I50" s="126"/>
      <c r="J50" s="6">
        <f t="shared" si="1"/>
        <v>0</v>
      </c>
    </row>
    <row r="51" spans="1:10" ht="38.25">
      <c r="A51" s="10">
        <f t="shared" si="2"/>
        <v>44</v>
      </c>
      <c r="B51" s="65" t="s">
        <v>203</v>
      </c>
      <c r="C51" s="8"/>
      <c r="D51" s="8">
        <v>5</v>
      </c>
      <c r="E51" s="8"/>
      <c r="F51" s="8" t="s">
        <v>13</v>
      </c>
      <c r="G51" s="51"/>
      <c r="H51" s="6">
        <f t="shared" si="0"/>
        <v>0</v>
      </c>
      <c r="I51" s="126"/>
      <c r="J51" s="6">
        <f t="shared" si="1"/>
        <v>0</v>
      </c>
    </row>
    <row r="52" spans="1:10" ht="25.5">
      <c r="A52" s="10">
        <f t="shared" si="2"/>
        <v>45</v>
      </c>
      <c r="B52" s="8" t="s">
        <v>157</v>
      </c>
      <c r="C52" s="8"/>
      <c r="D52" s="8">
        <v>50</v>
      </c>
      <c r="E52" s="8"/>
      <c r="F52" s="8" t="s">
        <v>13</v>
      </c>
      <c r="G52" s="51"/>
      <c r="H52" s="6">
        <f t="shared" si="0"/>
        <v>0</v>
      </c>
      <c r="I52" s="126"/>
      <c r="J52" s="6">
        <f t="shared" si="1"/>
        <v>0</v>
      </c>
    </row>
    <row r="53" spans="1:10">
      <c r="A53" s="10">
        <f t="shared" si="2"/>
        <v>46</v>
      </c>
      <c r="B53" s="8" t="s">
        <v>140</v>
      </c>
      <c r="C53" s="8"/>
      <c r="D53" s="8">
        <v>2</v>
      </c>
      <c r="E53" s="8"/>
      <c r="F53" s="8" t="s">
        <v>115</v>
      </c>
      <c r="G53" s="51"/>
      <c r="H53" s="6">
        <f t="shared" si="0"/>
        <v>0</v>
      </c>
      <c r="I53" s="126"/>
      <c r="J53" s="6">
        <f t="shared" si="1"/>
        <v>0</v>
      </c>
    </row>
    <row r="54" spans="1:10">
      <c r="A54" s="10">
        <f t="shared" si="2"/>
        <v>47</v>
      </c>
      <c r="B54" s="8" t="s">
        <v>141</v>
      </c>
      <c r="C54" s="8"/>
      <c r="D54" s="8">
        <v>550</v>
      </c>
      <c r="E54" s="8"/>
      <c r="F54" s="8" t="s">
        <v>13</v>
      </c>
      <c r="G54" s="51"/>
      <c r="H54" s="6">
        <f t="shared" si="0"/>
        <v>0</v>
      </c>
      <c r="I54" s="126"/>
      <c r="J54" s="6">
        <f t="shared" si="1"/>
        <v>0</v>
      </c>
    </row>
    <row r="55" spans="1:10">
      <c r="A55" s="10">
        <f t="shared" si="2"/>
        <v>48</v>
      </c>
      <c r="B55" s="8" t="s">
        <v>142</v>
      </c>
      <c r="C55" s="8"/>
      <c r="D55" s="8">
        <v>1200</v>
      </c>
      <c r="E55" s="8"/>
      <c r="F55" s="8" t="s">
        <v>13</v>
      </c>
      <c r="G55" s="51"/>
      <c r="H55" s="6">
        <f t="shared" si="0"/>
        <v>0</v>
      </c>
      <c r="I55" s="126"/>
      <c r="J55" s="6">
        <f t="shared" si="1"/>
        <v>0</v>
      </c>
    </row>
    <row r="56" spans="1:10">
      <c r="A56" s="10">
        <f t="shared" si="2"/>
        <v>49</v>
      </c>
      <c r="B56" s="8" t="s">
        <v>143</v>
      </c>
      <c r="C56" s="8"/>
      <c r="D56" s="8">
        <v>250</v>
      </c>
      <c r="E56" s="8"/>
      <c r="F56" s="8" t="s">
        <v>13</v>
      </c>
      <c r="G56" s="51"/>
      <c r="H56" s="6">
        <f t="shared" si="0"/>
        <v>0</v>
      </c>
      <c r="I56" s="126"/>
      <c r="J56" s="6">
        <f t="shared" si="1"/>
        <v>0</v>
      </c>
    </row>
    <row r="57" spans="1:10">
      <c r="A57" s="10">
        <f t="shared" si="2"/>
        <v>50</v>
      </c>
      <c r="B57" s="8" t="s">
        <v>144</v>
      </c>
      <c r="C57" s="8"/>
      <c r="D57" s="8">
        <v>5</v>
      </c>
      <c r="E57" s="8"/>
      <c r="F57" s="8" t="s">
        <v>13</v>
      </c>
      <c r="G57" s="51"/>
      <c r="H57" s="6">
        <f t="shared" si="0"/>
        <v>0</v>
      </c>
      <c r="I57" s="126"/>
      <c r="J57" s="6">
        <f t="shared" si="1"/>
        <v>0</v>
      </c>
    </row>
    <row r="58" spans="1:10">
      <c r="A58" s="10">
        <f t="shared" si="2"/>
        <v>51</v>
      </c>
      <c r="B58" s="8" t="s">
        <v>145</v>
      </c>
      <c r="C58" s="8"/>
      <c r="D58" s="8">
        <v>10</v>
      </c>
      <c r="E58" s="8"/>
      <c r="F58" s="8" t="s">
        <v>13</v>
      </c>
      <c r="G58" s="51"/>
      <c r="H58" s="6">
        <f t="shared" si="0"/>
        <v>0</v>
      </c>
      <c r="I58" s="126"/>
      <c r="J58" s="6">
        <f t="shared" si="1"/>
        <v>0</v>
      </c>
    </row>
    <row r="59" spans="1:10">
      <c r="A59" s="10">
        <v>53</v>
      </c>
      <c r="B59" s="36" t="s">
        <v>146</v>
      </c>
      <c r="C59" s="10"/>
      <c r="D59" s="10">
        <v>10</v>
      </c>
      <c r="E59" s="10"/>
      <c r="F59" s="10" t="s">
        <v>13</v>
      </c>
      <c r="G59" s="51"/>
      <c r="H59" s="6">
        <f t="shared" si="0"/>
        <v>0</v>
      </c>
      <c r="I59" s="126"/>
      <c r="J59" s="6">
        <f t="shared" si="1"/>
        <v>0</v>
      </c>
    </row>
    <row r="60" spans="1:10">
      <c r="A60" s="10">
        <f t="shared" si="2"/>
        <v>54</v>
      </c>
      <c r="B60" s="36" t="s">
        <v>147</v>
      </c>
      <c r="C60" s="10"/>
      <c r="D60" s="10">
        <v>10</v>
      </c>
      <c r="E60" s="10"/>
      <c r="F60" s="10" t="s">
        <v>23</v>
      </c>
      <c r="G60" s="51"/>
      <c r="H60" s="6">
        <f t="shared" si="0"/>
        <v>0</v>
      </c>
      <c r="I60" s="126"/>
      <c r="J60" s="6">
        <f t="shared" si="1"/>
        <v>0</v>
      </c>
    </row>
    <row r="61" spans="1:10">
      <c r="A61" s="10">
        <v>55</v>
      </c>
      <c r="B61" s="8" t="s">
        <v>148</v>
      </c>
      <c r="C61" s="8"/>
      <c r="D61" s="8">
        <v>10</v>
      </c>
      <c r="E61" s="8"/>
      <c r="F61" s="8" t="s">
        <v>13</v>
      </c>
      <c r="G61" s="51"/>
      <c r="H61" s="6">
        <f t="shared" si="0"/>
        <v>0</v>
      </c>
      <c r="I61" s="126"/>
      <c r="J61" s="6">
        <f t="shared" si="1"/>
        <v>0</v>
      </c>
    </row>
    <row r="62" spans="1:10">
      <c r="A62" s="10">
        <f t="shared" si="2"/>
        <v>56</v>
      </c>
      <c r="B62" s="8" t="s">
        <v>158</v>
      </c>
      <c r="C62" s="8"/>
      <c r="D62" s="8">
        <v>1</v>
      </c>
      <c r="E62" s="8"/>
      <c r="F62" s="8" t="s">
        <v>13</v>
      </c>
      <c r="G62" s="51"/>
      <c r="H62" s="6">
        <f t="shared" si="0"/>
        <v>0</v>
      </c>
      <c r="I62" s="126"/>
      <c r="J62" s="6">
        <f t="shared" si="1"/>
        <v>0</v>
      </c>
    </row>
    <row r="63" spans="1:10">
      <c r="A63" s="10">
        <f t="shared" si="2"/>
        <v>57</v>
      </c>
      <c r="B63" s="10" t="s">
        <v>149</v>
      </c>
      <c r="C63" s="10"/>
      <c r="D63" s="10">
        <v>10</v>
      </c>
      <c r="E63" s="10"/>
      <c r="F63" s="10" t="s">
        <v>13</v>
      </c>
      <c r="G63" s="51"/>
      <c r="H63" s="6">
        <f t="shared" si="0"/>
        <v>0</v>
      </c>
      <c r="I63" s="126"/>
      <c r="J63" s="6">
        <f t="shared" si="1"/>
        <v>0</v>
      </c>
    </row>
    <row r="64" spans="1:10">
      <c r="A64" s="10">
        <f t="shared" si="2"/>
        <v>58</v>
      </c>
      <c r="B64" s="8" t="s">
        <v>153</v>
      </c>
      <c r="C64" s="8"/>
      <c r="D64" s="8">
        <v>20</v>
      </c>
      <c r="E64" s="8"/>
      <c r="F64" s="8" t="s">
        <v>13</v>
      </c>
      <c r="G64" s="51"/>
      <c r="H64" s="6">
        <f t="shared" si="0"/>
        <v>0</v>
      </c>
      <c r="I64" s="126"/>
      <c r="J64" s="6">
        <f t="shared" si="1"/>
        <v>0</v>
      </c>
    </row>
    <row r="65" spans="1:10">
      <c r="A65" s="10">
        <f t="shared" si="2"/>
        <v>59</v>
      </c>
      <c r="B65" s="8" t="s">
        <v>154</v>
      </c>
      <c r="C65" s="8"/>
      <c r="D65" s="8">
        <v>2</v>
      </c>
      <c r="E65" s="8"/>
      <c r="F65" s="8" t="s">
        <v>13</v>
      </c>
      <c r="G65" s="51"/>
      <c r="H65" s="6">
        <f t="shared" si="0"/>
        <v>0</v>
      </c>
      <c r="I65" s="126"/>
      <c r="J65" s="6">
        <f t="shared" si="1"/>
        <v>0</v>
      </c>
    </row>
    <row r="66" spans="1:10" ht="38.25">
      <c r="A66" s="10">
        <v>62</v>
      </c>
      <c r="B66" s="8" t="s">
        <v>667</v>
      </c>
      <c r="C66" s="8"/>
      <c r="D66" s="8">
        <v>30</v>
      </c>
      <c r="E66" s="8"/>
      <c r="F66" s="8" t="s">
        <v>23</v>
      </c>
      <c r="G66" s="51"/>
      <c r="H66" s="6">
        <f t="shared" si="0"/>
        <v>0</v>
      </c>
      <c r="I66" s="126"/>
      <c r="J66" s="6">
        <f t="shared" si="1"/>
        <v>0</v>
      </c>
    </row>
    <row r="67" spans="1:10">
      <c r="A67" s="10">
        <v>63</v>
      </c>
      <c r="B67" s="8" t="s">
        <v>703</v>
      </c>
      <c r="C67" s="8"/>
      <c r="D67" s="8">
        <v>30</v>
      </c>
      <c r="E67" s="8"/>
      <c r="F67" s="8" t="s">
        <v>13</v>
      </c>
      <c r="G67" s="51"/>
      <c r="H67" s="6">
        <f t="shared" si="0"/>
        <v>0</v>
      </c>
      <c r="I67" s="126"/>
      <c r="J67" s="6">
        <f t="shared" si="1"/>
        <v>0</v>
      </c>
    </row>
    <row r="68" spans="1:10">
      <c r="A68" s="10">
        <v>64</v>
      </c>
      <c r="B68" s="8" t="s">
        <v>156</v>
      </c>
      <c r="C68" s="8"/>
      <c r="D68" s="8">
        <v>50</v>
      </c>
      <c r="E68" s="8"/>
      <c r="F68" s="8" t="s">
        <v>13</v>
      </c>
      <c r="G68" s="51"/>
      <c r="H68" s="6">
        <f t="shared" si="0"/>
        <v>0</v>
      </c>
      <c r="I68" s="126"/>
      <c r="J68" s="6">
        <f t="shared" si="1"/>
        <v>0</v>
      </c>
    </row>
    <row r="69" spans="1:10">
      <c r="A69" s="168"/>
      <c r="B69" s="169"/>
      <c r="C69" s="169"/>
      <c r="D69" s="169"/>
      <c r="E69" s="169"/>
      <c r="F69" s="170"/>
      <c r="G69" s="13" t="s">
        <v>10</v>
      </c>
      <c r="H69" s="3">
        <f>SUM(H6:H68)</f>
        <v>0</v>
      </c>
      <c r="I69" s="126"/>
      <c r="J69" s="3">
        <f>H69*1.08</f>
        <v>0</v>
      </c>
    </row>
    <row r="70" spans="1:10">
      <c r="A70" s="89"/>
      <c r="B70" s="89"/>
      <c r="C70" s="89"/>
      <c r="D70" s="89"/>
      <c r="E70" s="89"/>
      <c r="F70" s="89"/>
      <c r="G70" s="48"/>
      <c r="H70" s="97"/>
      <c r="I70" s="98"/>
      <c r="J70" s="83"/>
    </row>
    <row r="71" spans="1:10">
      <c r="A71" s="89"/>
      <c r="B71" s="178" t="s">
        <v>787</v>
      </c>
      <c r="C71" s="179"/>
      <c r="D71" s="179"/>
      <c r="E71" s="179"/>
      <c r="F71" s="179"/>
      <c r="G71" s="179"/>
      <c r="H71" s="179"/>
      <c r="I71" s="179"/>
      <c r="J71" s="180"/>
    </row>
    <row r="73" spans="1:10">
      <c r="B73" s="84" t="s">
        <v>658</v>
      </c>
      <c r="C73" s="48"/>
      <c r="H73" s="83"/>
      <c r="J73" s="83"/>
    </row>
    <row r="74" spans="1:10" ht="28.5" customHeight="1">
      <c r="B74" s="164" t="s">
        <v>655</v>
      </c>
      <c r="C74" s="164"/>
      <c r="D74" s="164"/>
      <c r="E74" s="164"/>
      <c r="F74" s="164"/>
      <c r="G74" s="164"/>
      <c r="H74" s="164"/>
      <c r="I74" s="164"/>
      <c r="J74" s="164"/>
    </row>
    <row r="75" spans="1:10" ht="24" customHeight="1">
      <c r="B75" s="164" t="s">
        <v>781</v>
      </c>
      <c r="C75" s="164"/>
      <c r="D75" s="164"/>
      <c r="E75" s="164"/>
      <c r="F75" s="164"/>
      <c r="G75" s="164"/>
      <c r="H75" s="164"/>
      <c r="I75" s="164"/>
      <c r="J75" s="164"/>
    </row>
    <row r="76" spans="1:10" ht="28.5" customHeight="1">
      <c r="B76" s="164" t="s">
        <v>659</v>
      </c>
      <c r="C76" s="164"/>
      <c r="D76" s="164"/>
      <c r="E76" s="164"/>
      <c r="F76" s="164"/>
      <c r="G76" s="164"/>
      <c r="H76" s="164"/>
      <c r="I76" s="164"/>
      <c r="J76" s="164"/>
    </row>
    <row r="77" spans="1:10" ht="25.5" customHeight="1">
      <c r="B77" s="164" t="s">
        <v>657</v>
      </c>
      <c r="C77" s="164"/>
      <c r="D77" s="164"/>
      <c r="E77" s="164"/>
      <c r="F77" s="164"/>
      <c r="G77" s="164"/>
      <c r="H77" s="164"/>
      <c r="I77" s="164"/>
      <c r="J77" s="164"/>
    </row>
    <row r="79" spans="1:10" ht="15.75" customHeight="1"/>
    <row r="80" spans="1:10">
      <c r="B80" s="86"/>
      <c r="C80" s="86"/>
      <c r="D80" s="86"/>
      <c r="E80" s="86"/>
      <c r="F80" s="86"/>
      <c r="G80" s="86"/>
      <c r="H80" s="86"/>
      <c r="I80" s="86"/>
      <c r="J80" s="85"/>
    </row>
    <row r="81" spans="2:10">
      <c r="B81" s="87"/>
      <c r="C81" s="86"/>
      <c r="D81" s="86"/>
      <c r="E81" s="86"/>
      <c r="F81" s="157"/>
      <c r="G81" s="157"/>
      <c r="H81" s="157"/>
      <c r="I81" s="157"/>
      <c r="J81" s="85"/>
    </row>
    <row r="82" spans="2:10" ht="30.75" customHeight="1"/>
  </sheetData>
  <mergeCells count="8">
    <mergeCell ref="H1:J1"/>
    <mergeCell ref="F81:I81"/>
    <mergeCell ref="A69:F69"/>
    <mergeCell ref="B74:J74"/>
    <mergeCell ref="B75:J75"/>
    <mergeCell ref="B76:J76"/>
    <mergeCell ref="B77:J77"/>
    <mergeCell ref="B71:J71"/>
  </mergeCells>
  <pageMargins left="0.7" right="0.7" top="0.75" bottom="0.75" header="0.3" footer="0.3"/>
  <pageSetup paperSize="9" scale="7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36"/>
  <sheetViews>
    <sheetView workbookViewId="0">
      <selection activeCell="B22" sqref="B22:B23"/>
    </sheetView>
  </sheetViews>
  <sheetFormatPr defaultRowHeight="15"/>
  <cols>
    <col min="1" max="1" width="4.5703125" customWidth="1"/>
    <col min="2" max="2" width="45" customWidth="1"/>
    <col min="3" max="3" width="34.5703125" customWidth="1"/>
    <col min="5" max="5" width="11.140625" customWidth="1"/>
    <col min="7" max="7" width="15" customWidth="1"/>
    <col min="8" max="8" width="19" customWidth="1"/>
    <col min="10" max="10" width="18.140625" customWidth="1"/>
  </cols>
  <sheetData>
    <row r="1" spans="1:10">
      <c r="H1" s="159" t="s">
        <v>771</v>
      </c>
      <c r="I1" s="159"/>
      <c r="J1" s="159"/>
    </row>
    <row r="3" spans="1:10">
      <c r="B3" s="70" t="s">
        <v>618</v>
      </c>
    </row>
    <row r="5" spans="1:10" ht="25.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2" t="s">
        <v>24</v>
      </c>
      <c r="I5" s="4" t="s">
        <v>6</v>
      </c>
      <c r="J5" s="2" t="s">
        <v>660</v>
      </c>
    </row>
    <row r="6" spans="1:10">
      <c r="A6" s="7">
        <v>1</v>
      </c>
      <c r="B6" s="75" t="s">
        <v>629</v>
      </c>
      <c r="C6" s="27"/>
      <c r="D6" s="76">
        <v>10</v>
      </c>
      <c r="E6" s="27"/>
      <c r="F6" s="7" t="s">
        <v>13</v>
      </c>
      <c r="G6" s="80"/>
      <c r="H6" s="77">
        <f>D6*G6</f>
        <v>0</v>
      </c>
      <c r="I6" s="9"/>
      <c r="J6" s="77">
        <f>H6*1.08</f>
        <v>0</v>
      </c>
    </row>
    <row r="7" spans="1:10">
      <c r="A7" s="7">
        <v>2</v>
      </c>
      <c r="B7" s="75" t="s">
        <v>628</v>
      </c>
      <c r="C7" s="27"/>
      <c r="D7" s="76">
        <v>10</v>
      </c>
      <c r="E7" s="27"/>
      <c r="F7" s="7" t="s">
        <v>13</v>
      </c>
      <c r="G7" s="80"/>
      <c r="H7" s="77">
        <f t="shared" ref="H7:H24" si="0">D7*G7</f>
        <v>0</v>
      </c>
      <c r="I7" s="9"/>
      <c r="J7" s="77">
        <f t="shared" ref="J7:J24" si="1">H7*1.08</f>
        <v>0</v>
      </c>
    </row>
    <row r="8" spans="1:10" ht="25.5">
      <c r="A8" s="7">
        <v>3</v>
      </c>
      <c r="B8" s="55" t="s">
        <v>788</v>
      </c>
      <c r="C8" s="55"/>
      <c r="D8" s="54">
        <v>45</v>
      </c>
      <c r="E8" s="54"/>
      <c r="F8" s="8" t="s">
        <v>13</v>
      </c>
      <c r="G8" s="51"/>
      <c r="H8" s="77">
        <f t="shared" si="0"/>
        <v>0</v>
      </c>
      <c r="I8" s="9"/>
      <c r="J8" s="77">
        <f t="shared" si="1"/>
        <v>0</v>
      </c>
    </row>
    <row r="9" spans="1:10">
      <c r="A9" s="7">
        <v>4</v>
      </c>
      <c r="B9" s="55" t="s">
        <v>167</v>
      </c>
      <c r="C9" s="55"/>
      <c r="D9" s="54">
        <v>80</v>
      </c>
      <c r="E9" s="54"/>
      <c r="F9" s="8" t="s">
        <v>13</v>
      </c>
      <c r="G9" s="51"/>
      <c r="H9" s="77">
        <f t="shared" si="0"/>
        <v>0</v>
      </c>
      <c r="I9" s="9"/>
      <c r="J9" s="77">
        <f t="shared" si="1"/>
        <v>0</v>
      </c>
    </row>
    <row r="10" spans="1:10" ht="25.5">
      <c r="A10" s="7">
        <v>5</v>
      </c>
      <c r="B10" s="55" t="s">
        <v>789</v>
      </c>
      <c r="C10" s="55"/>
      <c r="D10" s="54">
        <v>2</v>
      </c>
      <c r="E10" s="54"/>
      <c r="F10" s="8" t="s">
        <v>13</v>
      </c>
      <c r="G10" s="51"/>
      <c r="H10" s="77">
        <f t="shared" si="0"/>
        <v>0</v>
      </c>
      <c r="I10" s="9"/>
      <c r="J10" s="77">
        <f t="shared" si="1"/>
        <v>0</v>
      </c>
    </row>
    <row r="11" spans="1:10">
      <c r="A11" s="7">
        <v>6</v>
      </c>
      <c r="B11" s="55" t="s">
        <v>159</v>
      </c>
      <c r="C11" s="55"/>
      <c r="D11" s="54">
        <v>20</v>
      </c>
      <c r="E11" s="54"/>
      <c r="F11" s="8" t="s">
        <v>13</v>
      </c>
      <c r="G11" s="51"/>
      <c r="H11" s="77">
        <f t="shared" si="0"/>
        <v>0</v>
      </c>
      <c r="I11" s="9"/>
      <c r="J11" s="77">
        <f t="shared" si="1"/>
        <v>0</v>
      </c>
    </row>
    <row r="12" spans="1:10">
      <c r="A12" s="7">
        <v>7</v>
      </c>
      <c r="B12" s="55" t="s">
        <v>160</v>
      </c>
      <c r="C12" s="55"/>
      <c r="D12" s="54">
        <v>50</v>
      </c>
      <c r="E12" s="54"/>
      <c r="F12" s="8" t="s">
        <v>13</v>
      </c>
      <c r="G12" s="51"/>
      <c r="H12" s="77">
        <f t="shared" si="0"/>
        <v>0</v>
      </c>
      <c r="I12" s="9"/>
      <c r="J12" s="77">
        <f t="shared" si="1"/>
        <v>0</v>
      </c>
    </row>
    <row r="13" spans="1:10">
      <c r="A13" s="7">
        <v>8</v>
      </c>
      <c r="B13" s="55" t="s">
        <v>161</v>
      </c>
      <c r="C13" s="55"/>
      <c r="D13" s="54">
        <v>20</v>
      </c>
      <c r="E13" s="54"/>
      <c r="F13" s="8" t="s">
        <v>13</v>
      </c>
      <c r="G13" s="51"/>
      <c r="H13" s="77">
        <f t="shared" si="0"/>
        <v>0</v>
      </c>
      <c r="I13" s="9"/>
      <c r="J13" s="77">
        <f t="shared" si="1"/>
        <v>0</v>
      </c>
    </row>
    <row r="14" spans="1:10">
      <c r="A14" s="7">
        <v>9</v>
      </c>
      <c r="B14" s="55" t="s">
        <v>162</v>
      </c>
      <c r="C14" s="55"/>
      <c r="D14" s="54">
        <v>50</v>
      </c>
      <c r="E14" s="54"/>
      <c r="F14" s="8" t="s">
        <v>13</v>
      </c>
      <c r="G14" s="51"/>
      <c r="H14" s="77">
        <f t="shared" si="0"/>
        <v>0</v>
      </c>
      <c r="I14" s="9"/>
      <c r="J14" s="77">
        <f t="shared" si="1"/>
        <v>0</v>
      </c>
    </row>
    <row r="15" spans="1:10">
      <c r="A15" s="7">
        <v>10</v>
      </c>
      <c r="B15" s="55" t="s">
        <v>169</v>
      </c>
      <c r="C15" s="55"/>
      <c r="D15" s="54">
        <v>60</v>
      </c>
      <c r="E15" s="54"/>
      <c r="F15" s="8" t="s">
        <v>13</v>
      </c>
      <c r="G15" s="51"/>
      <c r="H15" s="77">
        <f t="shared" si="0"/>
        <v>0</v>
      </c>
      <c r="I15" s="9"/>
      <c r="J15" s="77">
        <f t="shared" si="1"/>
        <v>0</v>
      </c>
    </row>
    <row r="16" spans="1:10">
      <c r="A16" s="7">
        <v>11</v>
      </c>
      <c r="B16" s="59" t="s">
        <v>168</v>
      </c>
      <c r="C16" s="53"/>
      <c r="D16" s="54">
        <v>100</v>
      </c>
      <c r="E16" s="54"/>
      <c r="F16" s="58" t="s">
        <v>13</v>
      </c>
      <c r="G16" s="51"/>
      <c r="H16" s="77">
        <f t="shared" si="0"/>
        <v>0</v>
      </c>
      <c r="I16" s="9"/>
      <c r="J16" s="77">
        <f t="shared" si="1"/>
        <v>0</v>
      </c>
    </row>
    <row r="17" spans="1:10" ht="26.25">
      <c r="A17" s="7">
        <v>12</v>
      </c>
      <c r="B17" s="59" t="s">
        <v>699</v>
      </c>
      <c r="C17" s="53"/>
      <c r="D17" s="54">
        <v>350</v>
      </c>
      <c r="E17" s="54"/>
      <c r="F17" s="8" t="s">
        <v>13</v>
      </c>
      <c r="G17" s="51"/>
      <c r="H17" s="77">
        <f t="shared" si="0"/>
        <v>0</v>
      </c>
      <c r="I17" s="9"/>
      <c r="J17" s="77">
        <f t="shared" si="1"/>
        <v>0</v>
      </c>
    </row>
    <row r="18" spans="1:10">
      <c r="A18" s="7">
        <v>13</v>
      </c>
      <c r="B18" s="55" t="s">
        <v>790</v>
      </c>
      <c r="C18" s="55"/>
      <c r="D18" s="54">
        <v>450</v>
      </c>
      <c r="E18" s="54"/>
      <c r="F18" s="8" t="s">
        <v>13</v>
      </c>
      <c r="G18" s="51"/>
      <c r="H18" s="77">
        <f t="shared" si="0"/>
        <v>0</v>
      </c>
      <c r="I18" s="9"/>
      <c r="J18" s="77">
        <f t="shared" si="1"/>
        <v>0</v>
      </c>
    </row>
    <row r="19" spans="1:10">
      <c r="A19" s="7">
        <v>14</v>
      </c>
      <c r="B19" s="55" t="s">
        <v>791</v>
      </c>
      <c r="C19" s="55"/>
      <c r="D19" s="54">
        <v>650</v>
      </c>
      <c r="E19" s="54"/>
      <c r="F19" s="8" t="s">
        <v>13</v>
      </c>
      <c r="G19" s="51"/>
      <c r="H19" s="77">
        <f t="shared" si="0"/>
        <v>0</v>
      </c>
      <c r="I19" s="9"/>
      <c r="J19" s="77">
        <f t="shared" si="1"/>
        <v>0</v>
      </c>
    </row>
    <row r="20" spans="1:10">
      <c r="A20" s="7">
        <v>15</v>
      </c>
      <c r="B20" s="55" t="s">
        <v>711</v>
      </c>
      <c r="C20" s="55"/>
      <c r="D20" s="54">
        <v>20</v>
      </c>
      <c r="E20" s="54"/>
      <c r="F20" s="8" t="s">
        <v>13</v>
      </c>
      <c r="G20" s="51"/>
      <c r="H20" s="77">
        <f t="shared" si="0"/>
        <v>0</v>
      </c>
      <c r="I20" s="9"/>
      <c r="J20" s="77">
        <f t="shared" si="1"/>
        <v>0</v>
      </c>
    </row>
    <row r="21" spans="1:10">
      <c r="A21" s="7">
        <v>16</v>
      </c>
      <c r="B21" s="53" t="s">
        <v>163</v>
      </c>
      <c r="C21" s="53"/>
      <c r="D21" s="54">
        <v>150</v>
      </c>
      <c r="E21" s="54"/>
      <c r="F21" s="8" t="s">
        <v>13</v>
      </c>
      <c r="G21" s="51"/>
      <c r="H21" s="77">
        <f t="shared" si="0"/>
        <v>0</v>
      </c>
      <c r="I21" s="9"/>
      <c r="J21" s="77">
        <f t="shared" si="1"/>
        <v>0</v>
      </c>
    </row>
    <row r="22" spans="1:10">
      <c r="A22" s="7">
        <v>17</v>
      </c>
      <c r="B22" s="55" t="s">
        <v>164</v>
      </c>
      <c r="C22" s="55"/>
      <c r="D22" s="54">
        <v>80</v>
      </c>
      <c r="E22" s="54"/>
      <c r="F22" s="8" t="s">
        <v>13</v>
      </c>
      <c r="G22" s="51"/>
      <c r="H22" s="77">
        <f t="shared" si="0"/>
        <v>0</v>
      </c>
      <c r="I22" s="9"/>
      <c r="J22" s="77">
        <f t="shared" si="1"/>
        <v>0</v>
      </c>
    </row>
    <row r="23" spans="1:10">
      <c r="A23" s="7">
        <v>18</v>
      </c>
      <c r="B23" s="55" t="s">
        <v>165</v>
      </c>
      <c r="C23" s="55"/>
      <c r="D23" s="54">
        <v>300</v>
      </c>
      <c r="E23" s="54"/>
      <c r="F23" s="8" t="s">
        <v>13</v>
      </c>
      <c r="G23" s="51"/>
      <c r="H23" s="77">
        <f t="shared" si="0"/>
        <v>0</v>
      </c>
      <c r="I23" s="9"/>
      <c r="J23" s="77">
        <f t="shared" si="1"/>
        <v>0</v>
      </c>
    </row>
    <row r="24" spans="1:10">
      <c r="A24" s="7">
        <v>19</v>
      </c>
      <c r="B24" s="55" t="s">
        <v>166</v>
      </c>
      <c r="C24" s="55"/>
      <c r="D24" s="56">
        <v>30</v>
      </c>
      <c r="E24" s="56"/>
      <c r="F24" s="57" t="s">
        <v>13</v>
      </c>
      <c r="G24" s="51"/>
      <c r="H24" s="77">
        <f t="shared" si="0"/>
        <v>0</v>
      </c>
      <c r="I24" s="9"/>
      <c r="J24" s="77">
        <f t="shared" si="1"/>
        <v>0</v>
      </c>
    </row>
    <row r="25" spans="1:10">
      <c r="A25" s="171"/>
      <c r="B25" s="172"/>
      <c r="C25" s="172"/>
      <c r="D25" s="172"/>
      <c r="E25" s="172"/>
      <c r="F25" s="173"/>
      <c r="G25" s="60" t="s">
        <v>10</v>
      </c>
      <c r="H25" s="45">
        <f>SUM(H6:H24)</f>
        <v>0</v>
      </c>
      <c r="I25" s="13" t="s">
        <v>10</v>
      </c>
      <c r="J25" s="45">
        <f>H25*1.08</f>
        <v>0</v>
      </c>
    </row>
    <row r="27" spans="1:10">
      <c r="B27" s="84" t="s">
        <v>658</v>
      </c>
      <c r="C27" s="48"/>
      <c r="D27" s="52"/>
      <c r="E27" s="52"/>
      <c r="F27" s="52"/>
      <c r="G27" s="52"/>
      <c r="H27" s="83"/>
      <c r="I27" s="52"/>
      <c r="J27" s="83"/>
    </row>
    <row r="28" spans="1:10" ht="25.5" customHeight="1">
      <c r="B28" s="164" t="s">
        <v>655</v>
      </c>
      <c r="C28" s="164"/>
      <c r="D28" s="164"/>
      <c r="E28" s="164"/>
      <c r="F28" s="164"/>
      <c r="G28" s="164"/>
      <c r="H28" s="164"/>
      <c r="I28" s="164"/>
      <c r="J28" s="164"/>
    </row>
    <row r="29" spans="1:10" ht="18.75" customHeight="1">
      <c r="B29" s="164" t="s">
        <v>656</v>
      </c>
      <c r="C29" s="164"/>
      <c r="D29" s="164"/>
      <c r="E29" s="164"/>
      <c r="F29" s="164"/>
      <c r="G29" s="164"/>
      <c r="H29" s="164"/>
      <c r="I29" s="164"/>
      <c r="J29" s="164"/>
    </row>
    <row r="30" spans="1:10" ht="29.25" customHeight="1">
      <c r="B30" s="164" t="s">
        <v>659</v>
      </c>
      <c r="C30" s="164"/>
      <c r="D30" s="164"/>
      <c r="E30" s="164"/>
      <c r="F30" s="164"/>
      <c r="G30" s="164"/>
      <c r="H30" s="164"/>
      <c r="I30" s="164"/>
      <c r="J30" s="164"/>
    </row>
    <row r="31" spans="1:10">
      <c r="B31" s="164" t="s">
        <v>657</v>
      </c>
      <c r="C31" s="164"/>
      <c r="D31" s="164"/>
      <c r="E31" s="164"/>
      <c r="F31" s="164"/>
      <c r="G31" s="164"/>
      <c r="H31" s="164"/>
      <c r="I31" s="164"/>
      <c r="J31" s="164"/>
    </row>
    <row r="33" spans="2:10">
      <c r="B33" s="86"/>
      <c r="C33" s="86"/>
      <c r="D33" s="86"/>
      <c r="E33" s="86"/>
      <c r="F33" s="86"/>
      <c r="G33" s="86"/>
      <c r="H33" s="86"/>
      <c r="I33" s="86"/>
      <c r="J33" s="86"/>
    </row>
    <row r="34" spans="2:10">
      <c r="B34" s="86"/>
      <c r="C34" s="86"/>
      <c r="D34" s="86"/>
      <c r="E34" s="86"/>
      <c r="F34" s="86"/>
      <c r="G34" s="86"/>
      <c r="H34" s="86"/>
      <c r="I34" s="86"/>
      <c r="J34" s="86"/>
    </row>
    <row r="35" spans="2:10" ht="27" customHeight="1">
      <c r="B35" s="87"/>
      <c r="C35" s="86"/>
      <c r="D35" s="86"/>
      <c r="E35" s="86"/>
      <c r="F35" s="157"/>
      <c r="G35" s="157"/>
      <c r="H35" s="157"/>
      <c r="I35" s="157"/>
      <c r="J35" s="86"/>
    </row>
    <row r="36" spans="2:10">
      <c r="B36" s="86"/>
      <c r="C36" s="86"/>
      <c r="D36" s="86"/>
      <c r="E36" s="86"/>
      <c r="F36" s="86"/>
      <c r="G36" s="86"/>
      <c r="H36" s="86"/>
      <c r="I36" s="86"/>
      <c r="J36" s="86"/>
    </row>
  </sheetData>
  <sortState xmlns:xlrd2="http://schemas.microsoft.com/office/spreadsheetml/2017/richdata2" ref="B6:B22">
    <sortCondition ref="B6"/>
  </sortState>
  <mergeCells count="7">
    <mergeCell ref="H1:J1"/>
    <mergeCell ref="F35:I35"/>
    <mergeCell ref="A25:F25"/>
    <mergeCell ref="B28:J28"/>
    <mergeCell ref="B29:J29"/>
    <mergeCell ref="B30:J30"/>
    <mergeCell ref="B31:J31"/>
  </mergeCells>
  <pageMargins left="0.7" right="0.7" top="0.75" bottom="0.75" header="0.3" footer="0.3"/>
  <pageSetup paperSize="9" scale="7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59"/>
  <sheetViews>
    <sheetView workbookViewId="0">
      <selection activeCell="B48" sqref="B48:J48"/>
    </sheetView>
  </sheetViews>
  <sheetFormatPr defaultRowHeight="12.75"/>
  <cols>
    <col min="1" max="1" width="6.28515625" style="52" customWidth="1"/>
    <col min="2" max="2" width="38.85546875" style="52" customWidth="1"/>
    <col min="3" max="3" width="27.85546875" style="52" customWidth="1"/>
    <col min="4" max="4" width="9.140625" style="52"/>
    <col min="5" max="5" width="11" style="52" customWidth="1"/>
    <col min="6" max="6" width="9.140625" style="52"/>
    <col min="7" max="7" width="17.5703125" style="52" customWidth="1"/>
    <col min="8" max="8" width="15.7109375" style="52" customWidth="1"/>
    <col min="9" max="9" width="9.140625" style="52"/>
    <col min="10" max="10" width="19" style="52" customWidth="1"/>
    <col min="11" max="16384" width="9.140625" style="52"/>
  </cols>
  <sheetData>
    <row r="1" spans="1:10">
      <c r="H1" s="177" t="s">
        <v>771</v>
      </c>
      <c r="I1" s="177"/>
      <c r="J1" s="177"/>
    </row>
    <row r="3" spans="1:10">
      <c r="B3" s="70" t="s">
        <v>619</v>
      </c>
    </row>
    <row r="5" spans="1:10" ht="38.25">
      <c r="A5" s="1" t="s">
        <v>0</v>
      </c>
      <c r="B5" s="1" t="s">
        <v>1</v>
      </c>
      <c r="C5" s="27" t="s">
        <v>96</v>
      </c>
      <c r="D5" s="4" t="s">
        <v>2</v>
      </c>
      <c r="E5" s="63" t="s">
        <v>97</v>
      </c>
      <c r="F5" s="1" t="s">
        <v>3</v>
      </c>
      <c r="G5" s="61" t="s">
        <v>4</v>
      </c>
      <c r="H5" s="44" t="s">
        <v>5</v>
      </c>
      <c r="I5" s="4" t="s">
        <v>6</v>
      </c>
      <c r="J5" s="44" t="s">
        <v>7</v>
      </c>
    </row>
    <row r="6" spans="1:10">
      <c r="A6" s="7">
        <v>1</v>
      </c>
      <c r="B6" s="8" t="s">
        <v>174</v>
      </c>
      <c r="C6" s="8"/>
      <c r="D6" s="8">
        <v>2000</v>
      </c>
      <c r="E6" s="8"/>
      <c r="F6" s="8" t="s">
        <v>28</v>
      </c>
      <c r="G6" s="64"/>
      <c r="H6" s="12">
        <f>D6*G6</f>
        <v>0</v>
      </c>
      <c r="I6" s="9"/>
      <c r="J6" s="12">
        <f>H6*1.08</f>
        <v>0</v>
      </c>
    </row>
    <row r="7" spans="1:10">
      <c r="A7" s="7">
        <v>2</v>
      </c>
      <c r="B7" s="8" t="s">
        <v>175</v>
      </c>
      <c r="C7" s="8"/>
      <c r="D7" s="8">
        <v>950</v>
      </c>
      <c r="E7" s="8"/>
      <c r="F7" s="8" t="s">
        <v>28</v>
      </c>
      <c r="G7" s="64"/>
      <c r="H7" s="12">
        <f t="shared" ref="H7:H41" si="0">D7*G7</f>
        <v>0</v>
      </c>
      <c r="I7" s="9"/>
      <c r="J7" s="12">
        <f t="shared" ref="J7:J41" si="1">H7*1.08</f>
        <v>0</v>
      </c>
    </row>
    <row r="8" spans="1:10">
      <c r="A8" s="7">
        <v>3</v>
      </c>
      <c r="B8" s="8" t="s">
        <v>176</v>
      </c>
      <c r="C8" s="8"/>
      <c r="D8" s="8">
        <v>600</v>
      </c>
      <c r="E8" s="8"/>
      <c r="F8" s="8" t="s">
        <v>28</v>
      </c>
      <c r="G8" s="64"/>
      <c r="H8" s="12">
        <f t="shared" si="0"/>
        <v>0</v>
      </c>
      <c r="I8" s="9"/>
      <c r="J8" s="12">
        <f t="shared" si="1"/>
        <v>0</v>
      </c>
    </row>
    <row r="9" spans="1:10">
      <c r="A9" s="7">
        <v>4</v>
      </c>
      <c r="B9" s="8" t="s">
        <v>178</v>
      </c>
      <c r="C9" s="8"/>
      <c r="D9" s="8">
        <v>5</v>
      </c>
      <c r="E9" s="8"/>
      <c r="F9" s="8" t="s">
        <v>13</v>
      </c>
      <c r="G9" s="64"/>
      <c r="H9" s="12">
        <f t="shared" si="0"/>
        <v>0</v>
      </c>
      <c r="I9" s="9"/>
      <c r="J9" s="12">
        <f t="shared" si="1"/>
        <v>0</v>
      </c>
    </row>
    <row r="10" spans="1:10" ht="25.5">
      <c r="A10" s="7">
        <v>5</v>
      </c>
      <c r="B10" s="8" t="s">
        <v>586</v>
      </c>
      <c r="C10" s="8"/>
      <c r="D10" s="8">
        <v>150</v>
      </c>
      <c r="E10" s="8"/>
      <c r="F10" s="8" t="s">
        <v>13</v>
      </c>
      <c r="G10" s="64"/>
      <c r="H10" s="12">
        <f t="shared" si="0"/>
        <v>0</v>
      </c>
      <c r="I10" s="9"/>
      <c r="J10" s="12">
        <f t="shared" si="1"/>
        <v>0</v>
      </c>
    </row>
    <row r="11" spans="1:10" ht="25.5">
      <c r="A11" s="7">
        <v>6</v>
      </c>
      <c r="B11" s="8" t="s">
        <v>587</v>
      </c>
      <c r="C11" s="8"/>
      <c r="D11" s="8">
        <v>250</v>
      </c>
      <c r="E11" s="8"/>
      <c r="F11" s="8" t="s">
        <v>23</v>
      </c>
      <c r="G11" s="64"/>
      <c r="H11" s="12">
        <f t="shared" si="0"/>
        <v>0</v>
      </c>
      <c r="I11" s="9"/>
      <c r="J11" s="12">
        <f t="shared" si="1"/>
        <v>0</v>
      </c>
    </row>
    <row r="12" spans="1:10">
      <c r="A12" s="7">
        <v>7</v>
      </c>
      <c r="B12" s="8" t="s">
        <v>179</v>
      </c>
      <c r="C12" s="8"/>
      <c r="D12" s="8">
        <v>80</v>
      </c>
      <c r="E12" s="8"/>
      <c r="F12" s="8" t="s">
        <v>13</v>
      </c>
      <c r="G12" s="64"/>
      <c r="H12" s="12">
        <f t="shared" si="0"/>
        <v>0</v>
      </c>
      <c r="I12" s="9"/>
      <c r="J12" s="12">
        <f t="shared" si="1"/>
        <v>0</v>
      </c>
    </row>
    <row r="13" spans="1:10">
      <c r="A13" s="7">
        <v>9</v>
      </c>
      <c r="B13" s="8" t="s">
        <v>180</v>
      </c>
      <c r="C13" s="8"/>
      <c r="D13" s="8">
        <v>40</v>
      </c>
      <c r="E13" s="8"/>
      <c r="F13" s="8" t="s">
        <v>13</v>
      </c>
      <c r="G13" s="64"/>
      <c r="H13" s="12">
        <f t="shared" si="0"/>
        <v>0</v>
      </c>
      <c r="I13" s="9"/>
      <c r="J13" s="12">
        <f t="shared" si="1"/>
        <v>0</v>
      </c>
    </row>
    <row r="14" spans="1:10">
      <c r="A14" s="7">
        <v>10</v>
      </c>
      <c r="B14" s="8" t="s">
        <v>588</v>
      </c>
      <c r="C14" s="8"/>
      <c r="D14" s="8">
        <v>70</v>
      </c>
      <c r="E14" s="8"/>
      <c r="F14" s="8" t="s">
        <v>13</v>
      </c>
      <c r="G14" s="64"/>
      <c r="H14" s="12">
        <f t="shared" si="0"/>
        <v>0</v>
      </c>
      <c r="I14" s="9"/>
      <c r="J14" s="12">
        <f t="shared" si="1"/>
        <v>0</v>
      </c>
    </row>
    <row r="15" spans="1:10">
      <c r="A15" s="7">
        <v>11</v>
      </c>
      <c r="B15" s="8" t="s">
        <v>181</v>
      </c>
      <c r="C15" s="8"/>
      <c r="D15" s="8">
        <v>30</v>
      </c>
      <c r="E15" s="8"/>
      <c r="F15" s="8" t="s">
        <v>115</v>
      </c>
      <c r="G15" s="64"/>
      <c r="H15" s="12">
        <f t="shared" si="0"/>
        <v>0</v>
      </c>
      <c r="I15" s="9"/>
      <c r="J15" s="12">
        <f t="shared" si="1"/>
        <v>0</v>
      </c>
    </row>
    <row r="16" spans="1:10">
      <c r="A16" s="7">
        <v>13</v>
      </c>
      <c r="B16" s="8" t="s">
        <v>183</v>
      </c>
      <c r="C16" s="8"/>
      <c r="D16" s="8">
        <v>8</v>
      </c>
      <c r="E16" s="8"/>
      <c r="F16" s="8" t="s">
        <v>23</v>
      </c>
      <c r="G16" s="64"/>
      <c r="H16" s="12">
        <f t="shared" si="0"/>
        <v>0</v>
      </c>
      <c r="I16" s="9"/>
      <c r="J16" s="12">
        <f t="shared" si="1"/>
        <v>0</v>
      </c>
    </row>
    <row r="17" spans="1:10">
      <c r="A17" s="7">
        <v>14</v>
      </c>
      <c r="B17" s="52" t="s">
        <v>693</v>
      </c>
      <c r="C17" s="8"/>
      <c r="D17" s="8">
        <v>10</v>
      </c>
      <c r="E17" s="8"/>
      <c r="F17" s="8" t="s">
        <v>23</v>
      </c>
      <c r="G17" s="64"/>
      <c r="H17" s="12">
        <f t="shared" si="0"/>
        <v>0</v>
      </c>
      <c r="I17" s="9"/>
      <c r="J17" s="12">
        <f t="shared" si="1"/>
        <v>0</v>
      </c>
    </row>
    <row r="18" spans="1:10">
      <c r="A18" s="7">
        <v>15</v>
      </c>
      <c r="B18" s="8" t="s">
        <v>694</v>
      </c>
      <c r="C18" s="8"/>
      <c r="D18" s="8">
        <v>65</v>
      </c>
      <c r="E18" s="8"/>
      <c r="F18" s="8" t="s">
        <v>23</v>
      </c>
      <c r="G18" s="64"/>
      <c r="H18" s="12">
        <f t="shared" si="0"/>
        <v>0</v>
      </c>
      <c r="I18" s="9"/>
      <c r="J18" s="12">
        <f t="shared" si="1"/>
        <v>0</v>
      </c>
    </row>
    <row r="19" spans="1:10">
      <c r="A19" s="7">
        <v>16</v>
      </c>
      <c r="B19" s="8" t="s">
        <v>695</v>
      </c>
      <c r="C19" s="8"/>
      <c r="D19" s="8">
        <v>120</v>
      </c>
      <c r="E19" s="8"/>
      <c r="F19" s="8" t="s">
        <v>13</v>
      </c>
      <c r="G19" s="64"/>
      <c r="H19" s="12">
        <f t="shared" si="0"/>
        <v>0</v>
      </c>
      <c r="I19" s="9"/>
      <c r="J19" s="12">
        <f t="shared" si="1"/>
        <v>0</v>
      </c>
    </row>
    <row r="20" spans="1:10" ht="25.5">
      <c r="A20" s="7">
        <v>17</v>
      </c>
      <c r="B20" s="8" t="s">
        <v>583</v>
      </c>
      <c r="C20" s="8"/>
      <c r="D20" s="8">
        <v>55</v>
      </c>
      <c r="E20" s="8"/>
      <c r="F20" s="8" t="s">
        <v>13</v>
      </c>
      <c r="G20" s="64"/>
      <c r="H20" s="12">
        <f t="shared" si="0"/>
        <v>0</v>
      </c>
      <c r="I20" s="9"/>
      <c r="J20" s="12">
        <f t="shared" si="1"/>
        <v>0</v>
      </c>
    </row>
    <row r="21" spans="1:10">
      <c r="A21" s="7">
        <v>18</v>
      </c>
      <c r="B21" s="8" t="s">
        <v>668</v>
      </c>
      <c r="C21" s="8"/>
      <c r="D21" s="8">
        <v>150</v>
      </c>
      <c r="E21" s="8"/>
      <c r="F21" s="8" t="s">
        <v>13</v>
      </c>
      <c r="G21" s="64"/>
      <c r="H21" s="12">
        <f t="shared" si="0"/>
        <v>0</v>
      </c>
      <c r="I21" s="9"/>
      <c r="J21" s="12">
        <f t="shared" si="1"/>
        <v>0</v>
      </c>
    </row>
    <row r="22" spans="1:10">
      <c r="A22" s="7">
        <v>19</v>
      </c>
      <c r="B22" s="8" t="s">
        <v>669</v>
      </c>
      <c r="C22" s="8"/>
      <c r="D22" s="8">
        <v>220</v>
      </c>
      <c r="E22" s="8"/>
      <c r="F22" s="8" t="s">
        <v>23</v>
      </c>
      <c r="G22" s="64"/>
      <c r="H22" s="12">
        <f t="shared" si="0"/>
        <v>0</v>
      </c>
      <c r="I22" s="9"/>
      <c r="J22" s="12">
        <f t="shared" si="1"/>
        <v>0</v>
      </c>
    </row>
    <row r="23" spans="1:10">
      <c r="A23" s="7">
        <v>20</v>
      </c>
      <c r="B23" s="8" t="s">
        <v>696</v>
      </c>
      <c r="C23" s="8"/>
      <c r="D23" s="8">
        <v>15</v>
      </c>
      <c r="E23" s="8"/>
      <c r="F23" s="8" t="s">
        <v>23</v>
      </c>
      <c r="G23" s="64"/>
      <c r="H23" s="12">
        <f t="shared" si="0"/>
        <v>0</v>
      </c>
      <c r="I23" s="9"/>
      <c r="J23" s="12">
        <f t="shared" si="1"/>
        <v>0</v>
      </c>
    </row>
    <row r="24" spans="1:10">
      <c r="A24" s="7">
        <v>21</v>
      </c>
      <c r="B24" s="8" t="s">
        <v>184</v>
      </c>
      <c r="C24" s="8"/>
      <c r="D24" s="8">
        <v>2</v>
      </c>
      <c r="E24" s="8"/>
      <c r="F24" s="8" t="s">
        <v>23</v>
      </c>
      <c r="G24" s="64"/>
      <c r="H24" s="12">
        <f t="shared" si="0"/>
        <v>0</v>
      </c>
      <c r="I24" s="9"/>
      <c r="J24" s="12">
        <f t="shared" si="1"/>
        <v>0</v>
      </c>
    </row>
    <row r="25" spans="1:10">
      <c r="A25" s="7">
        <v>22</v>
      </c>
      <c r="B25" s="8" t="s">
        <v>185</v>
      </c>
      <c r="C25" s="8"/>
      <c r="D25" s="8">
        <v>25</v>
      </c>
      <c r="E25" s="8"/>
      <c r="F25" s="8" t="s">
        <v>28</v>
      </c>
      <c r="G25" s="64"/>
      <c r="H25" s="12">
        <f t="shared" si="0"/>
        <v>0</v>
      </c>
      <c r="I25" s="9"/>
      <c r="J25" s="12">
        <f t="shared" si="1"/>
        <v>0</v>
      </c>
    </row>
    <row r="26" spans="1:10" ht="25.5">
      <c r="A26" s="7">
        <v>23</v>
      </c>
      <c r="B26" s="8" t="s">
        <v>728</v>
      </c>
      <c r="C26" s="8"/>
      <c r="D26" s="8">
        <v>24</v>
      </c>
      <c r="E26" s="8"/>
      <c r="F26" s="8" t="s">
        <v>23</v>
      </c>
      <c r="G26" s="64"/>
      <c r="H26" s="12">
        <f t="shared" si="0"/>
        <v>0</v>
      </c>
      <c r="I26" s="9"/>
      <c r="J26" s="12">
        <f t="shared" si="1"/>
        <v>0</v>
      </c>
    </row>
    <row r="27" spans="1:10">
      <c r="A27" s="7">
        <v>24</v>
      </c>
      <c r="B27" s="8" t="s">
        <v>686</v>
      </c>
      <c r="C27" s="8"/>
      <c r="D27" s="8">
        <v>50</v>
      </c>
      <c r="E27" s="8"/>
      <c r="F27" s="8" t="s">
        <v>13</v>
      </c>
      <c r="G27" s="64"/>
      <c r="H27" s="12">
        <f t="shared" si="0"/>
        <v>0</v>
      </c>
      <c r="I27" s="9"/>
      <c r="J27" s="12">
        <f t="shared" si="1"/>
        <v>0</v>
      </c>
    </row>
    <row r="28" spans="1:10" ht="25.5">
      <c r="A28" s="7">
        <v>25</v>
      </c>
      <c r="B28" s="8" t="s">
        <v>581</v>
      </c>
      <c r="C28" s="8"/>
      <c r="D28" s="8">
        <v>1</v>
      </c>
      <c r="E28" s="8"/>
      <c r="F28" s="8" t="s">
        <v>13</v>
      </c>
      <c r="G28" s="64"/>
      <c r="H28" s="12">
        <f t="shared" si="0"/>
        <v>0</v>
      </c>
      <c r="I28" s="9"/>
      <c r="J28" s="12">
        <f t="shared" si="1"/>
        <v>0</v>
      </c>
    </row>
    <row r="29" spans="1:10">
      <c r="A29" s="7">
        <v>26</v>
      </c>
      <c r="B29" s="8" t="s">
        <v>186</v>
      </c>
      <c r="C29" s="8"/>
      <c r="D29" s="8">
        <v>3</v>
      </c>
      <c r="E29" s="8"/>
      <c r="F29" s="8" t="s">
        <v>13</v>
      </c>
      <c r="G29" s="64"/>
      <c r="H29" s="12">
        <f t="shared" si="0"/>
        <v>0</v>
      </c>
      <c r="I29" s="9"/>
      <c r="J29" s="12">
        <f t="shared" si="1"/>
        <v>0</v>
      </c>
    </row>
    <row r="30" spans="1:10">
      <c r="A30" s="7">
        <v>27</v>
      </c>
      <c r="B30" s="8" t="s">
        <v>187</v>
      </c>
      <c r="C30" s="8"/>
      <c r="D30" s="8">
        <v>20</v>
      </c>
      <c r="E30" s="8"/>
      <c r="F30" s="8" t="s">
        <v>13</v>
      </c>
      <c r="G30" s="64"/>
      <c r="H30" s="12">
        <f t="shared" si="0"/>
        <v>0</v>
      </c>
      <c r="I30" s="9"/>
      <c r="J30" s="12">
        <f t="shared" si="1"/>
        <v>0</v>
      </c>
    </row>
    <row r="31" spans="1:10">
      <c r="A31" s="7">
        <v>28</v>
      </c>
      <c r="B31" s="8" t="s">
        <v>188</v>
      </c>
      <c r="C31" s="8"/>
      <c r="D31" s="8">
        <v>30</v>
      </c>
      <c r="E31" s="8"/>
      <c r="F31" s="8" t="s">
        <v>13</v>
      </c>
      <c r="G31" s="64"/>
      <c r="H31" s="12">
        <f t="shared" si="0"/>
        <v>0</v>
      </c>
      <c r="I31" s="9"/>
      <c r="J31" s="12">
        <f t="shared" si="1"/>
        <v>0</v>
      </c>
    </row>
    <row r="32" spans="1:10">
      <c r="A32" s="7">
        <v>29</v>
      </c>
      <c r="B32" s="8" t="s">
        <v>189</v>
      </c>
      <c r="C32" s="8"/>
      <c r="D32" s="8">
        <v>100</v>
      </c>
      <c r="E32" s="8"/>
      <c r="F32" s="8" t="s">
        <v>13</v>
      </c>
      <c r="G32" s="64"/>
      <c r="H32" s="12">
        <f t="shared" si="0"/>
        <v>0</v>
      </c>
      <c r="I32" s="9"/>
      <c r="J32" s="12">
        <f t="shared" si="1"/>
        <v>0</v>
      </c>
    </row>
    <row r="33" spans="1:10">
      <c r="A33" s="7">
        <v>30</v>
      </c>
      <c r="B33" s="8" t="s">
        <v>190</v>
      </c>
      <c r="C33" s="8"/>
      <c r="D33" s="8">
        <v>80</v>
      </c>
      <c r="E33" s="8"/>
      <c r="F33" s="8" t="s">
        <v>13</v>
      </c>
      <c r="G33" s="64"/>
      <c r="H33" s="12">
        <f t="shared" si="0"/>
        <v>0</v>
      </c>
      <c r="I33" s="9"/>
      <c r="J33" s="12">
        <f t="shared" si="1"/>
        <v>0</v>
      </c>
    </row>
    <row r="34" spans="1:10">
      <c r="A34" s="7">
        <v>31</v>
      </c>
      <c r="B34" s="8" t="s">
        <v>193</v>
      </c>
      <c r="C34" s="8"/>
      <c r="D34" s="8">
        <v>20</v>
      </c>
      <c r="E34" s="8"/>
      <c r="F34" s="8" t="s">
        <v>13</v>
      </c>
      <c r="G34" s="64"/>
      <c r="H34" s="12">
        <f t="shared" si="0"/>
        <v>0</v>
      </c>
      <c r="I34" s="9"/>
      <c r="J34" s="12">
        <f t="shared" si="1"/>
        <v>0</v>
      </c>
    </row>
    <row r="35" spans="1:10" ht="25.5">
      <c r="A35" s="7">
        <v>32</v>
      </c>
      <c r="B35" s="8" t="s">
        <v>584</v>
      </c>
      <c r="C35" s="8"/>
      <c r="D35" s="8">
        <v>2</v>
      </c>
      <c r="E35" s="8"/>
      <c r="F35" s="8" t="s">
        <v>13</v>
      </c>
      <c r="G35" s="64"/>
      <c r="H35" s="12">
        <f t="shared" si="0"/>
        <v>0</v>
      </c>
      <c r="I35" s="9"/>
      <c r="J35" s="12">
        <f t="shared" si="1"/>
        <v>0</v>
      </c>
    </row>
    <row r="36" spans="1:10" ht="25.5">
      <c r="A36" s="7">
        <v>33</v>
      </c>
      <c r="B36" s="8" t="s">
        <v>704</v>
      </c>
      <c r="C36" s="8"/>
      <c r="D36" s="8">
        <v>80</v>
      </c>
      <c r="E36" s="8"/>
      <c r="F36" s="8" t="s">
        <v>13</v>
      </c>
      <c r="G36" s="64"/>
      <c r="H36" s="12">
        <f t="shared" si="0"/>
        <v>0</v>
      </c>
      <c r="I36" s="9"/>
      <c r="J36" s="12">
        <f t="shared" si="1"/>
        <v>0</v>
      </c>
    </row>
    <row r="37" spans="1:10" ht="25.5">
      <c r="A37" s="7">
        <v>34</v>
      </c>
      <c r="B37" s="8" t="s">
        <v>194</v>
      </c>
      <c r="C37" s="8"/>
      <c r="D37" s="8">
        <v>80</v>
      </c>
      <c r="E37" s="8"/>
      <c r="F37" s="8" t="s">
        <v>28</v>
      </c>
      <c r="G37" s="64"/>
      <c r="H37" s="12">
        <f t="shared" si="0"/>
        <v>0</v>
      </c>
      <c r="I37" s="9"/>
      <c r="J37" s="12">
        <f t="shared" si="1"/>
        <v>0</v>
      </c>
    </row>
    <row r="38" spans="1:10" ht="25.5">
      <c r="A38" s="7">
        <v>35</v>
      </c>
      <c r="B38" s="8" t="s">
        <v>195</v>
      </c>
      <c r="C38" s="8"/>
      <c r="D38" s="8">
        <v>10</v>
      </c>
      <c r="E38" s="8"/>
      <c r="F38" s="8" t="s">
        <v>196</v>
      </c>
      <c r="G38" s="64"/>
      <c r="H38" s="12">
        <f t="shared" si="0"/>
        <v>0</v>
      </c>
      <c r="I38" s="9"/>
      <c r="J38" s="12">
        <f t="shared" si="1"/>
        <v>0</v>
      </c>
    </row>
    <row r="39" spans="1:10">
      <c r="A39" s="7">
        <v>36</v>
      </c>
      <c r="B39" s="8" t="s">
        <v>197</v>
      </c>
      <c r="C39" s="8"/>
      <c r="D39" s="8">
        <v>2</v>
      </c>
      <c r="E39" s="8"/>
      <c r="F39" s="8" t="s">
        <v>13</v>
      </c>
      <c r="G39" s="64"/>
      <c r="H39" s="12">
        <f t="shared" si="0"/>
        <v>0</v>
      </c>
      <c r="I39" s="9"/>
      <c r="J39" s="12">
        <f t="shared" si="1"/>
        <v>0</v>
      </c>
    </row>
    <row r="40" spans="1:10">
      <c r="A40" s="7">
        <v>37</v>
      </c>
      <c r="B40" s="8" t="s">
        <v>198</v>
      </c>
      <c r="C40" s="8"/>
      <c r="D40" s="8">
        <v>10</v>
      </c>
      <c r="E40" s="8"/>
      <c r="F40" s="8" t="s">
        <v>13</v>
      </c>
      <c r="G40" s="64"/>
      <c r="H40" s="12">
        <f t="shared" si="0"/>
        <v>0</v>
      </c>
      <c r="I40" s="9"/>
      <c r="J40" s="12">
        <f t="shared" si="1"/>
        <v>0</v>
      </c>
    </row>
    <row r="41" spans="1:10">
      <c r="A41" s="7">
        <v>38</v>
      </c>
      <c r="B41" s="8" t="s">
        <v>199</v>
      </c>
      <c r="C41" s="8"/>
      <c r="D41" s="8">
        <v>5</v>
      </c>
      <c r="E41" s="8"/>
      <c r="F41" s="8" t="s">
        <v>13</v>
      </c>
      <c r="G41" s="64"/>
      <c r="H41" s="12">
        <f t="shared" si="0"/>
        <v>0</v>
      </c>
      <c r="I41" s="9"/>
      <c r="J41" s="12">
        <f t="shared" si="1"/>
        <v>0</v>
      </c>
    </row>
    <row r="42" spans="1:10">
      <c r="A42" s="168"/>
      <c r="B42" s="169"/>
      <c r="C42" s="169"/>
      <c r="D42" s="169"/>
      <c r="E42" s="169"/>
      <c r="F42" s="170"/>
      <c r="G42" s="3" t="s">
        <v>10</v>
      </c>
      <c r="H42" s="50">
        <f>SUM(H6:H41)</f>
        <v>0</v>
      </c>
      <c r="I42" s="13" t="s">
        <v>10</v>
      </c>
      <c r="J42" s="50">
        <f>SUM(J6:J41)</f>
        <v>0</v>
      </c>
    </row>
    <row r="43" spans="1:10">
      <c r="A43" s="89"/>
      <c r="B43" s="89"/>
      <c r="C43" s="89"/>
      <c r="D43" s="89"/>
      <c r="E43" s="89"/>
      <c r="F43" s="89"/>
      <c r="G43" s="83"/>
      <c r="H43" s="90"/>
      <c r="I43" s="48"/>
      <c r="J43" s="90"/>
    </row>
    <row r="44" spans="1:10">
      <c r="A44" s="89"/>
      <c r="B44" s="178"/>
      <c r="C44" s="179"/>
      <c r="D44" s="179"/>
      <c r="E44" s="179"/>
      <c r="F44" s="179"/>
      <c r="G44" s="179"/>
      <c r="H44" s="179"/>
      <c r="I44" s="179"/>
      <c r="J44" s="180"/>
    </row>
    <row r="46" spans="1:10">
      <c r="B46" s="84" t="s">
        <v>658</v>
      </c>
      <c r="C46" s="48"/>
      <c r="H46" s="83"/>
      <c r="J46" s="83"/>
    </row>
    <row r="47" spans="1:10" ht="23.25" customHeight="1">
      <c r="B47" s="164" t="s">
        <v>655</v>
      </c>
      <c r="C47" s="164"/>
      <c r="D47" s="164"/>
      <c r="E47" s="164"/>
      <c r="F47" s="164"/>
      <c r="G47" s="164"/>
      <c r="H47" s="164"/>
      <c r="I47" s="164"/>
      <c r="J47" s="164"/>
    </row>
    <row r="48" spans="1:10">
      <c r="B48" s="164" t="s">
        <v>781</v>
      </c>
      <c r="C48" s="164"/>
      <c r="D48" s="164"/>
      <c r="E48" s="164"/>
      <c r="F48" s="164"/>
      <c r="G48" s="164"/>
      <c r="H48" s="164"/>
      <c r="I48" s="164"/>
      <c r="J48" s="164"/>
    </row>
    <row r="49" spans="2:10" ht="27" customHeight="1">
      <c r="B49" s="164" t="s">
        <v>659</v>
      </c>
      <c r="C49" s="164"/>
      <c r="D49" s="164"/>
      <c r="E49" s="164"/>
      <c r="F49" s="164"/>
      <c r="G49" s="164"/>
      <c r="H49" s="164"/>
      <c r="I49" s="164"/>
      <c r="J49" s="164"/>
    </row>
    <row r="50" spans="2:10">
      <c r="B50" s="164" t="s">
        <v>657</v>
      </c>
      <c r="C50" s="164"/>
      <c r="D50" s="164"/>
      <c r="E50" s="164"/>
      <c r="F50" s="164"/>
      <c r="G50" s="164"/>
      <c r="H50" s="164"/>
      <c r="I50" s="164"/>
      <c r="J50" s="164"/>
    </row>
    <row r="52" spans="2:10" ht="31.5" customHeight="1">
      <c r="B52" s="85"/>
      <c r="C52" s="85"/>
      <c r="D52" s="85"/>
      <c r="E52" s="85"/>
      <c r="F52" s="85"/>
      <c r="G52" s="85"/>
      <c r="H52" s="85"/>
      <c r="I52" s="85"/>
      <c r="J52" s="85"/>
    </row>
    <row r="53" spans="2:10" ht="16.5" customHeight="1">
      <c r="B53" s="86"/>
      <c r="C53" s="86"/>
      <c r="D53" s="86"/>
      <c r="E53" s="86"/>
      <c r="F53" s="86"/>
      <c r="G53" s="86"/>
      <c r="H53" s="86"/>
      <c r="I53" s="86"/>
      <c r="J53" s="85"/>
    </row>
    <row r="54" spans="2:10" ht="24.75" customHeight="1">
      <c r="B54" s="87"/>
      <c r="C54" s="86"/>
      <c r="D54" s="86"/>
      <c r="E54" s="86"/>
      <c r="F54" s="157"/>
      <c r="G54" s="157"/>
      <c r="H54" s="157"/>
      <c r="I54" s="157"/>
      <c r="J54" s="85"/>
    </row>
    <row r="55" spans="2:10" ht="15">
      <c r="B55"/>
      <c r="C55"/>
      <c r="D55"/>
      <c r="E55"/>
      <c r="F55"/>
      <c r="G55"/>
      <c r="H55"/>
      <c r="I55"/>
    </row>
    <row r="56" spans="2:10" ht="15">
      <c r="B56"/>
      <c r="C56"/>
      <c r="D56"/>
      <c r="E56"/>
      <c r="F56" s="165"/>
      <c r="G56" s="165"/>
      <c r="H56" s="165"/>
      <c r="I56" s="165"/>
    </row>
    <row r="59" spans="2:10" ht="29.25" customHeight="1"/>
  </sheetData>
  <mergeCells count="9">
    <mergeCell ref="H1:J1"/>
    <mergeCell ref="A42:F42"/>
    <mergeCell ref="B44:J44"/>
    <mergeCell ref="F54:I54"/>
    <mergeCell ref="F56:I56"/>
    <mergeCell ref="B47:J47"/>
    <mergeCell ref="B48:J48"/>
    <mergeCell ref="B49:J49"/>
    <mergeCell ref="B50:J50"/>
  </mergeCells>
  <pageMargins left="0.7" right="0.7" top="0.75" bottom="0.75" header="0.3" footer="0.3"/>
  <pageSetup paperSize="9" scale="8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68"/>
  <sheetViews>
    <sheetView workbookViewId="0">
      <selection activeCell="A53" sqref="A53:XFD56"/>
    </sheetView>
  </sheetViews>
  <sheetFormatPr defaultRowHeight="12.75"/>
  <cols>
    <col min="1" max="1" width="6" style="62" customWidth="1"/>
    <col min="2" max="2" width="25.85546875" style="62" customWidth="1"/>
    <col min="3" max="3" width="20.28515625" style="62" customWidth="1"/>
    <col min="4" max="5" width="10.7109375" style="62" customWidth="1"/>
    <col min="6" max="6" width="9.140625" style="62"/>
    <col min="7" max="7" width="15.140625" style="62" customWidth="1"/>
    <col min="8" max="8" width="16.140625" style="62" customWidth="1"/>
    <col min="9" max="9" width="9.140625" style="62"/>
    <col min="10" max="10" width="15.7109375" style="62" customWidth="1"/>
    <col min="11" max="16384" width="9.140625" style="62"/>
  </cols>
  <sheetData>
    <row r="1" spans="1:10">
      <c r="H1" s="184" t="s">
        <v>771</v>
      </c>
      <c r="I1" s="184"/>
      <c r="J1" s="184"/>
    </row>
    <row r="3" spans="1:10">
      <c r="B3" s="70" t="s">
        <v>620</v>
      </c>
    </row>
    <row r="4" spans="1:10" ht="21.75" customHeight="1"/>
    <row r="5" spans="1:10" ht="63.7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13" t="s">
        <v>4</v>
      </c>
      <c r="H5" s="2" t="s">
        <v>664</v>
      </c>
      <c r="I5" s="4" t="s">
        <v>6</v>
      </c>
      <c r="J5" s="2" t="s">
        <v>7</v>
      </c>
    </row>
    <row r="6" spans="1:10">
      <c r="A6" s="7">
        <v>1</v>
      </c>
      <c r="B6" s="8" t="s">
        <v>589</v>
      </c>
      <c r="C6" s="8"/>
      <c r="D6" s="8">
        <v>150</v>
      </c>
      <c r="E6" s="8"/>
      <c r="F6" s="8" t="s">
        <v>28</v>
      </c>
      <c r="G6" s="72"/>
      <c r="H6" s="71">
        <f t="shared" ref="H6:H46" si="0">D6*G6</f>
        <v>0</v>
      </c>
      <c r="I6" s="9"/>
      <c r="J6" s="6">
        <f t="shared" ref="J6:J47" si="1">H6*1.08</f>
        <v>0</v>
      </c>
    </row>
    <row r="7" spans="1:10">
      <c r="A7" s="7">
        <v>2</v>
      </c>
      <c r="B7" s="8" t="s">
        <v>590</v>
      </c>
      <c r="C7" s="8"/>
      <c r="D7" s="8">
        <v>160</v>
      </c>
      <c r="E7" s="8"/>
      <c r="F7" s="8" t="s">
        <v>28</v>
      </c>
      <c r="G7" s="72"/>
      <c r="H7" s="71">
        <f t="shared" si="0"/>
        <v>0</v>
      </c>
      <c r="I7" s="9"/>
      <c r="J7" s="6">
        <f t="shared" si="1"/>
        <v>0</v>
      </c>
    </row>
    <row r="8" spans="1:10" ht="25.5">
      <c r="A8" s="7">
        <v>3</v>
      </c>
      <c r="B8" s="8" t="s">
        <v>762</v>
      </c>
      <c r="C8" s="8"/>
      <c r="D8" s="8">
        <v>100</v>
      </c>
      <c r="E8" s="8"/>
      <c r="F8" s="8" t="s">
        <v>23</v>
      </c>
      <c r="G8" s="72"/>
      <c r="H8" s="71">
        <f>D8*G8</f>
        <v>0</v>
      </c>
      <c r="I8" s="9"/>
      <c r="J8" s="6">
        <f>H8*1.08</f>
        <v>0</v>
      </c>
    </row>
    <row r="9" spans="1:10" ht="25.5">
      <c r="A9" s="7">
        <v>4</v>
      </c>
      <c r="B9" s="8" t="s">
        <v>204</v>
      </c>
      <c r="C9" s="8"/>
      <c r="D9" s="8">
        <v>120</v>
      </c>
      <c r="E9" s="8"/>
      <c r="F9" s="8" t="s">
        <v>72</v>
      </c>
      <c r="G9" s="72"/>
      <c r="H9" s="71">
        <f t="shared" si="0"/>
        <v>0</v>
      </c>
      <c r="I9" s="9"/>
      <c r="J9" s="6">
        <f t="shared" si="1"/>
        <v>0</v>
      </c>
    </row>
    <row r="10" spans="1:10" ht="25.5">
      <c r="A10" s="7">
        <v>5</v>
      </c>
      <c r="B10" s="8" t="s">
        <v>592</v>
      </c>
      <c r="C10" s="8"/>
      <c r="D10" s="8">
        <v>120</v>
      </c>
      <c r="E10" s="8"/>
      <c r="F10" s="8" t="s">
        <v>13</v>
      </c>
      <c r="G10" s="72"/>
      <c r="H10" s="71">
        <f t="shared" si="0"/>
        <v>0</v>
      </c>
      <c r="I10" s="9"/>
      <c r="J10" s="6">
        <f t="shared" si="1"/>
        <v>0</v>
      </c>
    </row>
    <row r="11" spans="1:10" ht="25.5">
      <c r="A11" s="7">
        <v>6</v>
      </c>
      <c r="B11" s="8" t="s">
        <v>591</v>
      </c>
      <c r="C11" s="8"/>
      <c r="D11" s="8">
        <v>160</v>
      </c>
      <c r="E11" s="8"/>
      <c r="F11" s="8" t="s">
        <v>13</v>
      </c>
      <c r="G11" s="72"/>
      <c r="H11" s="71">
        <f t="shared" si="0"/>
        <v>0</v>
      </c>
      <c r="I11" s="9"/>
      <c r="J11" s="6">
        <f t="shared" si="1"/>
        <v>0</v>
      </c>
    </row>
    <row r="12" spans="1:10" ht="25.5">
      <c r="A12" s="7">
        <v>7</v>
      </c>
      <c r="B12" s="8" t="s">
        <v>733</v>
      </c>
      <c r="C12" s="8"/>
      <c r="D12" s="8">
        <v>30</v>
      </c>
      <c r="E12" s="8"/>
      <c r="F12" s="8" t="s">
        <v>23</v>
      </c>
      <c r="G12" s="72"/>
      <c r="H12" s="71">
        <f t="shared" si="0"/>
        <v>0</v>
      </c>
      <c r="I12" s="9"/>
      <c r="J12" s="6">
        <f t="shared" si="1"/>
        <v>0</v>
      </c>
    </row>
    <row r="13" spans="1:10" ht="27" customHeight="1">
      <c r="A13" s="7">
        <v>8</v>
      </c>
      <c r="B13" s="8" t="s">
        <v>205</v>
      </c>
      <c r="C13" s="8"/>
      <c r="D13" s="8">
        <v>250</v>
      </c>
      <c r="E13" s="8"/>
      <c r="F13" s="8" t="s">
        <v>13</v>
      </c>
      <c r="G13" s="72"/>
      <c r="H13" s="71">
        <f t="shared" si="0"/>
        <v>0</v>
      </c>
      <c r="I13" s="9"/>
      <c r="J13" s="6">
        <f t="shared" si="1"/>
        <v>0</v>
      </c>
    </row>
    <row r="14" spans="1:10" ht="25.5">
      <c r="A14" s="7">
        <v>9</v>
      </c>
      <c r="B14" s="8" t="s">
        <v>593</v>
      </c>
      <c r="C14" s="8"/>
      <c r="D14" s="8">
        <v>70</v>
      </c>
      <c r="E14" s="8"/>
      <c r="F14" s="8" t="s">
        <v>13</v>
      </c>
      <c r="G14" s="72"/>
      <c r="H14" s="71">
        <f t="shared" si="0"/>
        <v>0</v>
      </c>
      <c r="I14" s="9"/>
      <c r="J14" s="6">
        <f t="shared" si="1"/>
        <v>0</v>
      </c>
    </row>
    <row r="15" spans="1:10" ht="25.5">
      <c r="A15" s="7">
        <v>10</v>
      </c>
      <c r="B15" s="8" t="s">
        <v>182</v>
      </c>
      <c r="C15" s="8"/>
      <c r="D15" s="8">
        <v>30</v>
      </c>
      <c r="E15" s="8"/>
      <c r="F15" s="8" t="s">
        <v>23</v>
      </c>
      <c r="G15" s="72"/>
      <c r="H15" s="71">
        <f t="shared" si="0"/>
        <v>0</v>
      </c>
      <c r="I15" s="9"/>
      <c r="J15" s="6">
        <f t="shared" si="1"/>
        <v>0</v>
      </c>
    </row>
    <row r="16" spans="1:10" ht="38.25">
      <c r="A16" s="7">
        <v>11</v>
      </c>
      <c r="B16" s="8" t="s">
        <v>582</v>
      </c>
      <c r="C16" s="8"/>
      <c r="D16" s="8">
        <v>50</v>
      </c>
      <c r="E16" s="8"/>
      <c r="F16" s="8" t="s">
        <v>23</v>
      </c>
      <c r="G16" s="72"/>
      <c r="H16" s="71">
        <f t="shared" si="0"/>
        <v>0</v>
      </c>
      <c r="I16" s="9"/>
      <c r="J16" s="6">
        <f t="shared" si="1"/>
        <v>0</v>
      </c>
    </row>
    <row r="17" spans="1:10">
      <c r="A17" s="7">
        <v>12</v>
      </c>
      <c r="B17" s="8" t="s">
        <v>594</v>
      </c>
      <c r="C17" s="8"/>
      <c r="D17" s="8">
        <v>3500</v>
      </c>
      <c r="E17" s="8"/>
      <c r="F17" s="8" t="s">
        <v>28</v>
      </c>
      <c r="G17" s="72"/>
      <c r="H17" s="71">
        <f t="shared" si="0"/>
        <v>0</v>
      </c>
      <c r="I17" s="9"/>
      <c r="J17" s="6">
        <f t="shared" si="1"/>
        <v>0</v>
      </c>
    </row>
    <row r="18" spans="1:10">
      <c r="A18" s="7">
        <v>13</v>
      </c>
      <c r="B18" s="8" t="s">
        <v>595</v>
      </c>
      <c r="C18" s="8"/>
      <c r="D18" s="8">
        <v>5500</v>
      </c>
      <c r="E18" s="8"/>
      <c r="F18" s="8" t="s">
        <v>28</v>
      </c>
      <c r="G18" s="72"/>
      <c r="H18" s="71">
        <f t="shared" si="0"/>
        <v>0</v>
      </c>
      <c r="I18" s="9"/>
      <c r="J18" s="6">
        <f t="shared" si="1"/>
        <v>0</v>
      </c>
    </row>
    <row r="19" spans="1:10" ht="76.5">
      <c r="A19" s="7">
        <v>14</v>
      </c>
      <c r="B19" s="8" t="s">
        <v>792</v>
      </c>
      <c r="C19" s="8"/>
      <c r="D19" s="8">
        <v>100</v>
      </c>
      <c r="E19" s="8"/>
      <c r="F19" s="8" t="s">
        <v>28</v>
      </c>
      <c r="G19" s="72"/>
      <c r="H19" s="71">
        <f t="shared" si="0"/>
        <v>0</v>
      </c>
      <c r="I19" s="9"/>
      <c r="J19" s="6">
        <f t="shared" si="1"/>
        <v>0</v>
      </c>
    </row>
    <row r="20" spans="1:10">
      <c r="A20" s="7">
        <v>15</v>
      </c>
      <c r="B20" s="8" t="s">
        <v>596</v>
      </c>
      <c r="C20" s="8"/>
      <c r="D20" s="8">
        <v>1200</v>
      </c>
      <c r="E20" s="8"/>
      <c r="F20" s="8" t="s">
        <v>28</v>
      </c>
      <c r="G20" s="72"/>
      <c r="H20" s="71">
        <f t="shared" si="0"/>
        <v>0</v>
      </c>
      <c r="I20" s="9"/>
      <c r="J20" s="6">
        <f t="shared" si="1"/>
        <v>0</v>
      </c>
    </row>
    <row r="21" spans="1:10" ht="38.25">
      <c r="A21" s="7">
        <v>16</v>
      </c>
      <c r="B21" s="8" t="s">
        <v>597</v>
      </c>
      <c r="C21" s="8"/>
      <c r="D21" s="8">
        <v>1100</v>
      </c>
      <c r="E21" s="8"/>
      <c r="F21" s="8" t="s">
        <v>28</v>
      </c>
      <c r="G21" s="72"/>
      <c r="H21" s="71">
        <f t="shared" si="0"/>
        <v>0</v>
      </c>
      <c r="I21" s="9"/>
      <c r="J21" s="6">
        <f t="shared" si="1"/>
        <v>0</v>
      </c>
    </row>
    <row r="22" spans="1:10" ht="51">
      <c r="A22" s="7">
        <v>17</v>
      </c>
      <c r="B22" s="8" t="s">
        <v>598</v>
      </c>
      <c r="C22" s="8"/>
      <c r="D22" s="8">
        <v>12000</v>
      </c>
      <c r="E22" s="8"/>
      <c r="F22" s="8" t="s">
        <v>28</v>
      </c>
      <c r="G22" s="72"/>
      <c r="H22" s="71">
        <f t="shared" si="0"/>
        <v>0</v>
      </c>
      <c r="I22" s="9"/>
      <c r="J22" s="6">
        <f t="shared" si="1"/>
        <v>0</v>
      </c>
    </row>
    <row r="23" spans="1:10" ht="25.5">
      <c r="A23" s="7">
        <v>18</v>
      </c>
      <c r="B23" s="8" t="s">
        <v>206</v>
      </c>
      <c r="C23" s="8"/>
      <c r="D23" s="8">
        <v>25</v>
      </c>
      <c r="E23" s="8"/>
      <c r="F23" s="8" t="s">
        <v>13</v>
      </c>
      <c r="G23" s="72"/>
      <c r="H23" s="71">
        <f t="shared" si="0"/>
        <v>0</v>
      </c>
      <c r="I23" s="9"/>
      <c r="J23" s="6">
        <f t="shared" si="1"/>
        <v>0</v>
      </c>
    </row>
    <row r="24" spans="1:10" ht="25.5">
      <c r="A24" s="7">
        <v>19</v>
      </c>
      <c r="B24" s="8" t="s">
        <v>207</v>
      </c>
      <c r="C24" s="8"/>
      <c r="D24" s="8">
        <v>2</v>
      </c>
      <c r="E24" s="8"/>
      <c r="F24" s="8" t="s">
        <v>13</v>
      </c>
      <c r="G24" s="72"/>
      <c r="H24" s="71">
        <f t="shared" si="0"/>
        <v>0</v>
      </c>
      <c r="I24" s="9"/>
      <c r="J24" s="6">
        <f t="shared" si="1"/>
        <v>0</v>
      </c>
    </row>
    <row r="25" spans="1:10" ht="38.25">
      <c r="A25" s="7">
        <v>20</v>
      </c>
      <c r="B25" s="8" t="s">
        <v>599</v>
      </c>
      <c r="C25" s="8"/>
      <c r="D25" s="8">
        <v>130</v>
      </c>
      <c r="E25" s="8"/>
      <c r="F25" s="8" t="s">
        <v>13</v>
      </c>
      <c r="G25" s="72"/>
      <c r="H25" s="71">
        <f t="shared" si="0"/>
        <v>0</v>
      </c>
      <c r="I25" s="9"/>
      <c r="J25" s="6">
        <f t="shared" si="1"/>
        <v>0</v>
      </c>
    </row>
    <row r="26" spans="1:10" ht="32.25" customHeight="1">
      <c r="A26" s="7">
        <v>21</v>
      </c>
      <c r="B26" s="8" t="s">
        <v>763</v>
      </c>
      <c r="C26" s="8"/>
      <c r="D26" s="8">
        <v>220</v>
      </c>
      <c r="E26" s="8"/>
      <c r="F26" s="8" t="s">
        <v>23</v>
      </c>
      <c r="G26" s="72"/>
      <c r="H26" s="71">
        <f t="shared" si="0"/>
        <v>0</v>
      </c>
      <c r="I26" s="9"/>
      <c r="J26" s="6">
        <f t="shared" si="1"/>
        <v>0</v>
      </c>
    </row>
    <row r="27" spans="1:10" ht="38.25">
      <c r="A27" s="7">
        <v>22</v>
      </c>
      <c r="B27" s="8" t="s">
        <v>612</v>
      </c>
      <c r="C27" s="8"/>
      <c r="D27" s="8">
        <v>5</v>
      </c>
      <c r="E27" s="8"/>
      <c r="F27" s="8" t="s">
        <v>13</v>
      </c>
      <c r="G27" s="72"/>
      <c r="H27" s="71">
        <f t="shared" si="0"/>
        <v>0</v>
      </c>
      <c r="I27" s="9"/>
      <c r="J27" s="6">
        <f t="shared" si="1"/>
        <v>0</v>
      </c>
    </row>
    <row r="28" spans="1:10" ht="25.5">
      <c r="A28" s="7">
        <v>23</v>
      </c>
      <c r="B28" s="8" t="s">
        <v>611</v>
      </c>
      <c r="C28" s="8"/>
      <c r="D28" s="8">
        <v>70</v>
      </c>
      <c r="E28" s="8"/>
      <c r="F28" s="8" t="s">
        <v>13</v>
      </c>
      <c r="G28" s="72"/>
      <c r="H28" s="71">
        <f t="shared" si="0"/>
        <v>0</v>
      </c>
      <c r="I28" s="9"/>
      <c r="J28" s="6">
        <f t="shared" si="1"/>
        <v>0</v>
      </c>
    </row>
    <row r="29" spans="1:10" ht="25.5">
      <c r="A29" s="7">
        <v>24</v>
      </c>
      <c r="B29" s="8" t="s">
        <v>793</v>
      </c>
      <c r="C29" s="8"/>
      <c r="D29" s="8">
        <v>70</v>
      </c>
      <c r="E29" s="8"/>
      <c r="F29" s="8" t="s">
        <v>13</v>
      </c>
      <c r="G29" s="72"/>
      <c r="H29" s="71">
        <f t="shared" si="0"/>
        <v>0</v>
      </c>
      <c r="I29" s="9"/>
      <c r="J29" s="6">
        <f t="shared" si="1"/>
        <v>0</v>
      </c>
    </row>
    <row r="30" spans="1:10" ht="25.5">
      <c r="A30" s="7">
        <v>25</v>
      </c>
      <c r="B30" s="8" t="s">
        <v>600</v>
      </c>
      <c r="C30" s="8"/>
      <c r="D30" s="8">
        <v>50</v>
      </c>
      <c r="E30" s="8"/>
      <c r="F30" s="8" t="s">
        <v>13</v>
      </c>
      <c r="G30" s="72"/>
      <c r="H30" s="71">
        <f t="shared" si="0"/>
        <v>0</v>
      </c>
      <c r="I30" s="9"/>
      <c r="J30" s="6">
        <f t="shared" si="1"/>
        <v>0</v>
      </c>
    </row>
    <row r="31" spans="1:10">
      <c r="A31" s="7">
        <v>26</v>
      </c>
      <c r="B31" s="8" t="s">
        <v>732</v>
      </c>
      <c r="C31" s="8"/>
      <c r="D31" s="8">
        <v>2</v>
      </c>
      <c r="E31" s="8"/>
      <c r="F31" s="8" t="s">
        <v>23</v>
      </c>
      <c r="G31" s="72"/>
      <c r="H31" s="71">
        <f t="shared" si="0"/>
        <v>0</v>
      </c>
      <c r="I31" s="9"/>
      <c r="J31" s="6">
        <f t="shared" si="1"/>
        <v>0</v>
      </c>
    </row>
    <row r="32" spans="1:10" ht="25.5">
      <c r="A32" s="7">
        <v>27</v>
      </c>
      <c r="B32" s="8" t="s">
        <v>601</v>
      </c>
      <c r="C32" s="8"/>
      <c r="D32" s="8">
        <v>25</v>
      </c>
      <c r="E32" s="8"/>
      <c r="F32" s="8" t="s">
        <v>13</v>
      </c>
      <c r="G32" s="72"/>
      <c r="H32" s="71">
        <f t="shared" si="0"/>
        <v>0</v>
      </c>
      <c r="I32" s="9"/>
      <c r="J32" s="6">
        <f t="shared" si="1"/>
        <v>0</v>
      </c>
    </row>
    <row r="33" spans="1:10" ht="25.5">
      <c r="A33" s="7">
        <v>28</v>
      </c>
      <c r="B33" s="8" t="s">
        <v>602</v>
      </c>
      <c r="C33" s="8"/>
      <c r="D33" s="8">
        <v>270</v>
      </c>
      <c r="E33" s="8"/>
      <c r="F33" s="8" t="s">
        <v>13</v>
      </c>
      <c r="G33" s="72"/>
      <c r="H33" s="71">
        <f t="shared" si="0"/>
        <v>0</v>
      </c>
      <c r="I33" s="9"/>
      <c r="J33" s="6">
        <f t="shared" si="1"/>
        <v>0</v>
      </c>
    </row>
    <row r="34" spans="1:10" ht="25.5">
      <c r="A34" s="7">
        <v>29</v>
      </c>
      <c r="B34" s="8" t="s">
        <v>603</v>
      </c>
      <c r="C34" s="8"/>
      <c r="D34" s="8">
        <v>100</v>
      </c>
      <c r="E34" s="8"/>
      <c r="F34" s="8" t="s">
        <v>13</v>
      </c>
      <c r="G34" s="72"/>
      <c r="H34" s="71">
        <f t="shared" si="0"/>
        <v>0</v>
      </c>
      <c r="I34" s="9"/>
      <c r="J34" s="6">
        <f t="shared" si="1"/>
        <v>0</v>
      </c>
    </row>
    <row r="35" spans="1:10" ht="38.25">
      <c r="A35" s="7">
        <v>30</v>
      </c>
      <c r="B35" s="8" t="s">
        <v>208</v>
      </c>
      <c r="C35" s="8"/>
      <c r="D35" s="8">
        <v>65</v>
      </c>
      <c r="E35" s="8"/>
      <c r="F35" s="8" t="s">
        <v>13</v>
      </c>
      <c r="G35" s="72"/>
      <c r="H35" s="71">
        <f t="shared" si="0"/>
        <v>0</v>
      </c>
      <c r="I35" s="9"/>
      <c r="J35" s="6">
        <f t="shared" si="1"/>
        <v>0</v>
      </c>
    </row>
    <row r="36" spans="1:10" ht="25.5">
      <c r="A36" s="7">
        <v>31</v>
      </c>
      <c r="B36" s="8" t="s">
        <v>609</v>
      </c>
      <c r="C36" s="8"/>
      <c r="D36" s="8">
        <v>350</v>
      </c>
      <c r="E36" s="8"/>
      <c r="F36" s="8" t="s">
        <v>13</v>
      </c>
      <c r="G36" s="72"/>
      <c r="H36" s="71">
        <f t="shared" si="0"/>
        <v>0</v>
      </c>
      <c r="I36" s="9"/>
      <c r="J36" s="6">
        <f t="shared" si="1"/>
        <v>0</v>
      </c>
    </row>
    <row r="37" spans="1:10" ht="38.25">
      <c r="A37" s="7">
        <v>32</v>
      </c>
      <c r="B37" s="8" t="s">
        <v>604</v>
      </c>
      <c r="C37" s="8"/>
      <c r="D37" s="8">
        <v>140</v>
      </c>
      <c r="E37" s="8"/>
      <c r="F37" s="8" t="s">
        <v>13</v>
      </c>
      <c r="G37" s="72"/>
      <c r="H37" s="71">
        <f t="shared" si="0"/>
        <v>0</v>
      </c>
      <c r="I37" s="9"/>
      <c r="J37" s="6">
        <f t="shared" si="1"/>
        <v>0</v>
      </c>
    </row>
    <row r="38" spans="1:10" ht="38.25">
      <c r="A38" s="7">
        <v>33</v>
      </c>
      <c r="B38" s="8" t="s">
        <v>605</v>
      </c>
      <c r="C38" s="8"/>
      <c r="D38" s="8">
        <v>150</v>
      </c>
      <c r="E38" s="8"/>
      <c r="F38" s="8" t="s">
        <v>13</v>
      </c>
      <c r="G38" s="72"/>
      <c r="H38" s="71">
        <f t="shared" si="0"/>
        <v>0</v>
      </c>
      <c r="I38" s="9"/>
      <c r="J38" s="6">
        <f t="shared" si="1"/>
        <v>0</v>
      </c>
    </row>
    <row r="39" spans="1:10" ht="35.25" customHeight="1">
      <c r="A39" s="7">
        <v>34</v>
      </c>
      <c r="B39" s="8" t="s">
        <v>687</v>
      </c>
      <c r="C39" s="8"/>
      <c r="D39" s="8">
        <v>300</v>
      </c>
      <c r="E39" s="8"/>
      <c r="F39" s="8" t="s">
        <v>23</v>
      </c>
      <c r="G39" s="72"/>
      <c r="H39" s="71">
        <f t="shared" si="0"/>
        <v>0</v>
      </c>
      <c r="I39" s="9"/>
      <c r="J39" s="6">
        <f t="shared" si="1"/>
        <v>0</v>
      </c>
    </row>
    <row r="40" spans="1:10" ht="36.75" customHeight="1">
      <c r="A40" s="7">
        <v>35</v>
      </c>
      <c r="B40" s="8" t="s">
        <v>764</v>
      </c>
      <c r="C40" s="8"/>
      <c r="D40" s="8">
        <v>100</v>
      </c>
      <c r="E40" s="8"/>
      <c r="F40" s="8" t="s">
        <v>23</v>
      </c>
      <c r="G40" s="72"/>
      <c r="H40" s="71">
        <f t="shared" si="0"/>
        <v>0</v>
      </c>
      <c r="I40" s="9"/>
      <c r="J40" s="6">
        <f t="shared" si="1"/>
        <v>0</v>
      </c>
    </row>
    <row r="41" spans="1:10" ht="25.5">
      <c r="A41" s="7">
        <v>36</v>
      </c>
      <c r="B41" s="8" t="s">
        <v>209</v>
      </c>
      <c r="C41" s="8"/>
      <c r="D41" s="8">
        <v>15</v>
      </c>
      <c r="E41" s="8"/>
      <c r="F41" s="8" t="s">
        <v>13</v>
      </c>
      <c r="G41" s="72"/>
      <c r="H41" s="71">
        <f t="shared" si="0"/>
        <v>0</v>
      </c>
      <c r="I41" s="9"/>
      <c r="J41" s="6">
        <f t="shared" si="1"/>
        <v>0</v>
      </c>
    </row>
    <row r="42" spans="1:10" ht="25.5">
      <c r="A42" s="7">
        <v>37</v>
      </c>
      <c r="B42" s="8" t="s">
        <v>608</v>
      </c>
      <c r="C42" s="8"/>
      <c r="D42" s="8">
        <v>5</v>
      </c>
      <c r="E42" s="8"/>
      <c r="F42" s="8" t="s">
        <v>13</v>
      </c>
      <c r="G42" s="72"/>
      <c r="H42" s="71">
        <f t="shared" si="0"/>
        <v>0</v>
      </c>
      <c r="I42" s="9"/>
      <c r="J42" s="6">
        <f t="shared" si="1"/>
        <v>0</v>
      </c>
    </row>
    <row r="43" spans="1:10" ht="25.5">
      <c r="A43" s="7">
        <v>38</v>
      </c>
      <c r="B43" s="8" t="s">
        <v>606</v>
      </c>
      <c r="C43" s="8"/>
      <c r="D43" s="8">
        <v>20</v>
      </c>
      <c r="E43" s="8"/>
      <c r="F43" s="8" t="s">
        <v>13</v>
      </c>
      <c r="G43" s="72"/>
      <c r="H43" s="71">
        <f t="shared" si="0"/>
        <v>0</v>
      </c>
      <c r="I43" s="9"/>
      <c r="J43" s="6">
        <f t="shared" si="1"/>
        <v>0</v>
      </c>
    </row>
    <row r="44" spans="1:10" ht="22.5" customHeight="1">
      <c r="A44" s="7">
        <v>39</v>
      </c>
      <c r="B44" s="8" t="s">
        <v>607</v>
      </c>
      <c r="C44" s="8"/>
      <c r="D44" s="8">
        <v>10</v>
      </c>
      <c r="E44" s="8"/>
      <c r="F44" s="8" t="s">
        <v>23</v>
      </c>
      <c r="G44" s="72"/>
      <c r="H44" s="71">
        <f t="shared" si="0"/>
        <v>0</v>
      </c>
      <c r="I44" s="9"/>
      <c r="J44" s="6">
        <f t="shared" si="1"/>
        <v>0</v>
      </c>
    </row>
    <row r="45" spans="1:10" ht="51">
      <c r="A45" s="7">
        <v>40</v>
      </c>
      <c r="B45" s="8" t="s">
        <v>610</v>
      </c>
      <c r="C45" s="8"/>
      <c r="D45" s="8">
        <v>300</v>
      </c>
      <c r="E45" s="8"/>
      <c r="F45" s="8" t="s">
        <v>13</v>
      </c>
      <c r="G45" s="72"/>
      <c r="H45" s="71">
        <f t="shared" si="0"/>
        <v>0</v>
      </c>
      <c r="I45" s="9"/>
      <c r="J45" s="6">
        <f t="shared" si="1"/>
        <v>0</v>
      </c>
    </row>
    <row r="46" spans="1:10" ht="25.5">
      <c r="A46" s="7">
        <v>41</v>
      </c>
      <c r="B46" s="8" t="s">
        <v>685</v>
      </c>
      <c r="C46" s="8"/>
      <c r="D46" s="8">
        <v>400</v>
      </c>
      <c r="E46" s="8"/>
      <c r="F46" s="8" t="s">
        <v>13</v>
      </c>
      <c r="G46" s="72"/>
      <c r="H46" s="71">
        <f t="shared" si="0"/>
        <v>0</v>
      </c>
      <c r="I46" s="9"/>
      <c r="J46" s="6">
        <f t="shared" si="1"/>
        <v>0</v>
      </c>
    </row>
    <row r="47" spans="1:10" ht="18.75" customHeight="1">
      <c r="A47" s="181" t="s">
        <v>9</v>
      </c>
      <c r="B47" s="182"/>
      <c r="C47" s="182"/>
      <c r="D47" s="182"/>
      <c r="E47" s="182"/>
      <c r="F47" s="182"/>
      <c r="G47" s="183"/>
      <c r="H47" s="69">
        <f>SUM(H6:H46)</f>
        <v>0</v>
      </c>
      <c r="I47" s="9"/>
      <c r="J47" s="3">
        <f t="shared" si="1"/>
        <v>0</v>
      </c>
    </row>
    <row r="48" spans="1:10">
      <c r="A48" s="185"/>
      <c r="B48" s="185"/>
      <c r="C48" s="185"/>
      <c r="D48" s="185"/>
      <c r="E48" s="185"/>
      <c r="F48" s="185"/>
      <c r="G48" s="127" t="s">
        <v>10</v>
      </c>
      <c r="H48" s="127"/>
      <c r="I48" s="128" t="s">
        <v>10</v>
      </c>
      <c r="J48" s="129"/>
    </row>
    <row r="50" spans="2:10">
      <c r="B50" s="178" t="s">
        <v>794</v>
      </c>
      <c r="C50" s="179"/>
      <c r="D50" s="179"/>
      <c r="E50" s="179"/>
      <c r="F50" s="179"/>
      <c r="G50" s="179"/>
      <c r="H50" s="179"/>
      <c r="I50" s="179"/>
      <c r="J50" s="180"/>
    </row>
    <row r="52" spans="2:10">
      <c r="B52" s="84" t="s">
        <v>658</v>
      </c>
      <c r="C52" s="48"/>
      <c r="D52" s="52"/>
      <c r="E52" s="52"/>
      <c r="F52" s="52"/>
      <c r="G52" s="52"/>
      <c r="H52" s="83"/>
      <c r="I52" s="52"/>
      <c r="J52" s="83"/>
    </row>
    <row r="53" spans="2:10" ht="24.75" customHeight="1">
      <c r="B53" s="164" t="s">
        <v>655</v>
      </c>
      <c r="C53" s="164"/>
      <c r="D53" s="164"/>
      <c r="E53" s="164"/>
      <c r="F53" s="164"/>
      <c r="G53" s="164"/>
      <c r="H53" s="164"/>
      <c r="I53" s="164"/>
      <c r="J53" s="164"/>
    </row>
    <row r="54" spans="2:10" ht="25.5" customHeight="1">
      <c r="B54" s="164" t="s">
        <v>781</v>
      </c>
      <c r="C54" s="164"/>
      <c r="D54" s="164"/>
      <c r="E54" s="164"/>
      <c r="F54" s="164"/>
      <c r="G54" s="164"/>
      <c r="H54" s="164"/>
      <c r="I54" s="164"/>
      <c r="J54" s="164"/>
    </row>
    <row r="55" spans="2:10" ht="36" customHeight="1">
      <c r="B55" s="164" t="s">
        <v>659</v>
      </c>
      <c r="C55" s="164"/>
      <c r="D55" s="164"/>
      <c r="E55" s="164"/>
      <c r="F55" s="164"/>
      <c r="G55" s="164"/>
      <c r="H55" s="164"/>
      <c r="I55" s="164"/>
      <c r="J55" s="164"/>
    </row>
    <row r="56" spans="2:10">
      <c r="B56" s="164" t="s">
        <v>657</v>
      </c>
      <c r="C56" s="164"/>
      <c r="D56" s="164"/>
      <c r="E56" s="164"/>
      <c r="F56" s="164"/>
      <c r="G56" s="164"/>
      <c r="H56" s="164"/>
      <c r="I56" s="164"/>
      <c r="J56" s="164"/>
    </row>
    <row r="59" spans="2:10">
      <c r="B59" s="85"/>
      <c r="C59" s="86"/>
      <c r="D59" s="86"/>
      <c r="E59" s="86"/>
      <c r="F59" s="86"/>
      <c r="G59" s="86"/>
      <c r="H59" s="86"/>
      <c r="I59" s="86"/>
      <c r="J59" s="86"/>
    </row>
    <row r="60" spans="2:10">
      <c r="B60" s="85"/>
      <c r="C60" s="86"/>
      <c r="D60" s="86"/>
      <c r="E60" s="86"/>
      <c r="F60" s="86"/>
      <c r="G60" s="157"/>
      <c r="H60" s="157"/>
      <c r="I60" s="157"/>
      <c r="J60" s="157"/>
    </row>
    <row r="61" spans="2:10" ht="25.5" customHeight="1"/>
    <row r="62" spans="2:10" ht="24" customHeight="1"/>
    <row r="63" spans="2:10" ht="27" customHeight="1"/>
    <row r="68" ht="27" customHeight="1"/>
  </sheetData>
  <sortState xmlns:xlrd2="http://schemas.microsoft.com/office/spreadsheetml/2017/richdata2" ref="A6:J46">
    <sortCondition ref="B6:B46"/>
  </sortState>
  <mergeCells count="9">
    <mergeCell ref="A47:G47"/>
    <mergeCell ref="H1:J1"/>
    <mergeCell ref="A48:F48"/>
    <mergeCell ref="B50:J50"/>
    <mergeCell ref="G60:J60"/>
    <mergeCell ref="B53:J53"/>
    <mergeCell ref="B54:J54"/>
    <mergeCell ref="B55:J55"/>
    <mergeCell ref="B56:J56"/>
  </mergeCells>
  <pageMargins left="0.7" right="0.7" top="0.75" bottom="0.75" header="0.3" footer="0.3"/>
  <pageSetup paperSize="9" scale="9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215"/>
  <sheetViews>
    <sheetView topLeftCell="A187" workbookViewId="0">
      <selection activeCell="B218" sqref="B218"/>
    </sheetView>
  </sheetViews>
  <sheetFormatPr defaultRowHeight="12.75"/>
  <cols>
    <col min="1" max="1" width="6.42578125" style="52" customWidth="1"/>
    <col min="2" max="2" width="32" style="52" customWidth="1"/>
    <col min="3" max="3" width="27.42578125" style="52" customWidth="1"/>
    <col min="4" max="4" width="12.140625" style="52" customWidth="1"/>
    <col min="5" max="5" width="13.140625" style="52" customWidth="1"/>
    <col min="6" max="6" width="9.140625" style="52"/>
    <col min="7" max="7" width="13.5703125" style="52" customWidth="1"/>
    <col min="8" max="8" width="16" style="52" customWidth="1"/>
    <col min="9" max="9" width="9.140625" style="52"/>
    <col min="10" max="10" width="15.5703125" style="52" customWidth="1"/>
    <col min="11" max="16384" width="9.140625" style="52"/>
  </cols>
  <sheetData>
    <row r="1" spans="1:10">
      <c r="H1" s="177" t="s">
        <v>771</v>
      </c>
      <c r="I1" s="177"/>
      <c r="J1" s="177"/>
    </row>
    <row r="2" spans="1:10">
      <c r="B2" s="70" t="s">
        <v>621</v>
      </c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69" t="s">
        <v>4</v>
      </c>
      <c r="H5" s="69" t="s">
        <v>5</v>
      </c>
      <c r="I5" s="73" t="s">
        <v>6</v>
      </c>
      <c r="J5" s="3" t="s">
        <v>7</v>
      </c>
    </row>
    <row r="6" spans="1:10">
      <c r="A6" s="7">
        <v>1</v>
      </c>
      <c r="B6" s="7" t="s">
        <v>210</v>
      </c>
      <c r="C6" s="7"/>
      <c r="D6" s="7">
        <v>10</v>
      </c>
      <c r="E6" s="7"/>
      <c r="F6" s="7" t="s">
        <v>13</v>
      </c>
      <c r="G6" s="64"/>
      <c r="H6" s="71">
        <f>D6*G6</f>
        <v>0</v>
      </c>
      <c r="I6" s="9"/>
      <c r="J6" s="71">
        <f>H6*1.08</f>
        <v>0</v>
      </c>
    </row>
    <row r="7" spans="1:10">
      <c r="A7" s="7">
        <f>A6+1</f>
        <v>2</v>
      </c>
      <c r="B7" s="7" t="s">
        <v>211</v>
      </c>
      <c r="C7" s="7"/>
      <c r="D7" s="7">
        <v>5</v>
      </c>
      <c r="E7" s="7"/>
      <c r="F7" s="7" t="s">
        <v>18</v>
      </c>
      <c r="G7" s="64"/>
      <c r="H7" s="71">
        <f t="shared" ref="H7:H73" si="0">D7*G7</f>
        <v>0</v>
      </c>
      <c r="I7" s="9"/>
      <c r="J7" s="71">
        <f t="shared" ref="J7:J73" si="1">H7*1.08</f>
        <v>0</v>
      </c>
    </row>
    <row r="8" spans="1:10">
      <c r="A8" s="7">
        <f t="shared" ref="A8:A32" si="2">A7+1</f>
        <v>3</v>
      </c>
      <c r="B8" s="7" t="s">
        <v>212</v>
      </c>
      <c r="C8" s="7"/>
      <c r="D8" s="7">
        <v>5</v>
      </c>
      <c r="E8" s="7"/>
      <c r="F8" s="7" t="s">
        <v>18</v>
      </c>
      <c r="G8" s="64"/>
      <c r="H8" s="71">
        <f t="shared" si="0"/>
        <v>0</v>
      </c>
      <c r="I8" s="9"/>
      <c r="J8" s="71">
        <f t="shared" si="1"/>
        <v>0</v>
      </c>
    </row>
    <row r="9" spans="1:10">
      <c r="A9" s="7">
        <f t="shared" si="2"/>
        <v>4</v>
      </c>
      <c r="B9" s="8" t="s">
        <v>213</v>
      </c>
      <c r="C9" s="7"/>
      <c r="D9" s="7">
        <v>5</v>
      </c>
      <c r="E9" s="7"/>
      <c r="F9" s="7" t="s">
        <v>18</v>
      </c>
      <c r="G9" s="64"/>
      <c r="H9" s="71">
        <f t="shared" si="0"/>
        <v>0</v>
      </c>
      <c r="I9" s="9"/>
      <c r="J9" s="71">
        <f t="shared" si="1"/>
        <v>0</v>
      </c>
    </row>
    <row r="10" spans="1:10">
      <c r="A10" s="7">
        <f t="shared" si="2"/>
        <v>5</v>
      </c>
      <c r="B10" s="8" t="s">
        <v>743</v>
      </c>
      <c r="C10" s="8"/>
      <c r="D10" s="8">
        <v>25</v>
      </c>
      <c r="E10" s="8"/>
      <c r="F10" s="8" t="s">
        <v>23</v>
      </c>
      <c r="G10" s="64"/>
      <c r="H10" s="71">
        <f t="shared" si="0"/>
        <v>0</v>
      </c>
      <c r="I10" s="9"/>
      <c r="J10" s="71">
        <f t="shared" si="1"/>
        <v>0</v>
      </c>
    </row>
    <row r="11" spans="1:10">
      <c r="A11" s="7">
        <f t="shared" si="2"/>
        <v>6</v>
      </c>
      <c r="B11" s="8" t="s">
        <v>214</v>
      </c>
      <c r="C11" s="8"/>
      <c r="D11" s="8">
        <v>1</v>
      </c>
      <c r="E11" s="8"/>
      <c r="F11" s="8" t="s">
        <v>23</v>
      </c>
      <c r="G11" s="64"/>
      <c r="H11" s="71">
        <f t="shared" si="0"/>
        <v>0</v>
      </c>
      <c r="I11" s="9"/>
      <c r="J11" s="71">
        <f t="shared" si="1"/>
        <v>0</v>
      </c>
    </row>
    <row r="12" spans="1:10">
      <c r="A12" s="7">
        <v>7</v>
      </c>
      <c r="B12" s="8" t="s">
        <v>215</v>
      </c>
      <c r="C12" s="8"/>
      <c r="D12" s="8">
        <v>3</v>
      </c>
      <c r="E12" s="8"/>
      <c r="F12" s="8" t="s">
        <v>18</v>
      </c>
      <c r="G12" s="64"/>
      <c r="H12" s="71">
        <f t="shared" si="0"/>
        <v>0</v>
      </c>
      <c r="I12" s="9"/>
      <c r="J12" s="71">
        <f t="shared" ref="J12" si="3">H12*1.08</f>
        <v>0</v>
      </c>
    </row>
    <row r="13" spans="1:10" ht="25.5">
      <c r="A13" s="7">
        <v>8</v>
      </c>
      <c r="B13" s="8" t="s">
        <v>216</v>
      </c>
      <c r="C13" s="7"/>
      <c r="D13" s="7">
        <v>1</v>
      </c>
      <c r="E13" s="7"/>
      <c r="F13" s="7" t="s">
        <v>13</v>
      </c>
      <c r="G13" s="64"/>
      <c r="H13" s="71">
        <f t="shared" si="0"/>
        <v>0</v>
      </c>
      <c r="I13" s="9"/>
      <c r="J13" s="71">
        <f t="shared" si="1"/>
        <v>0</v>
      </c>
    </row>
    <row r="14" spans="1:10">
      <c r="A14" s="7">
        <v>9</v>
      </c>
      <c r="B14" s="8" t="s">
        <v>217</v>
      </c>
      <c r="C14" s="8"/>
      <c r="D14" s="8">
        <v>1</v>
      </c>
      <c r="E14" s="8"/>
      <c r="F14" s="8" t="s">
        <v>13</v>
      </c>
      <c r="G14" s="64"/>
      <c r="H14" s="71">
        <f t="shared" si="0"/>
        <v>0</v>
      </c>
      <c r="I14" s="9"/>
      <c r="J14" s="71">
        <f t="shared" si="1"/>
        <v>0</v>
      </c>
    </row>
    <row r="15" spans="1:10">
      <c r="A15" s="7">
        <v>10</v>
      </c>
      <c r="B15" s="8" t="s">
        <v>218</v>
      </c>
      <c r="C15" s="8"/>
      <c r="D15" s="8">
        <v>15</v>
      </c>
      <c r="E15" s="8"/>
      <c r="F15" s="8" t="s">
        <v>13</v>
      </c>
      <c r="G15" s="64"/>
      <c r="H15" s="71">
        <f t="shared" si="0"/>
        <v>0</v>
      </c>
      <c r="I15" s="9"/>
      <c r="J15" s="71">
        <f t="shared" si="1"/>
        <v>0</v>
      </c>
    </row>
    <row r="16" spans="1:10">
      <c r="A16" s="7">
        <v>11</v>
      </c>
      <c r="B16" s="8" t="s">
        <v>219</v>
      </c>
      <c r="C16" s="8"/>
      <c r="D16" s="8">
        <v>25</v>
      </c>
      <c r="E16" s="8"/>
      <c r="F16" s="8" t="s">
        <v>13</v>
      </c>
      <c r="G16" s="64"/>
      <c r="H16" s="71">
        <f t="shared" si="0"/>
        <v>0</v>
      </c>
      <c r="I16" s="9"/>
      <c r="J16" s="71">
        <f t="shared" si="1"/>
        <v>0</v>
      </c>
    </row>
    <row r="17" spans="1:10" ht="25.5">
      <c r="A17" s="7">
        <v>12</v>
      </c>
      <c r="B17" s="8" t="s">
        <v>220</v>
      </c>
      <c r="C17" s="7"/>
      <c r="D17" s="7">
        <v>2</v>
      </c>
      <c r="E17" s="7"/>
      <c r="F17" s="7" t="s">
        <v>13</v>
      </c>
      <c r="G17" s="64"/>
      <c r="H17" s="71">
        <f t="shared" si="0"/>
        <v>0</v>
      </c>
      <c r="I17" s="9"/>
      <c r="J17" s="71">
        <f t="shared" si="1"/>
        <v>0</v>
      </c>
    </row>
    <row r="18" spans="1:10">
      <c r="A18" s="7">
        <v>13</v>
      </c>
      <c r="B18" s="8" t="s">
        <v>221</v>
      </c>
      <c r="C18" s="8"/>
      <c r="D18" s="8">
        <v>1</v>
      </c>
      <c r="E18" s="8"/>
      <c r="F18" s="8" t="s">
        <v>13</v>
      </c>
      <c r="G18" s="64"/>
      <c r="H18" s="71">
        <f t="shared" si="0"/>
        <v>0</v>
      </c>
      <c r="I18" s="9"/>
      <c r="J18" s="71">
        <f t="shared" si="1"/>
        <v>0</v>
      </c>
    </row>
    <row r="19" spans="1:10">
      <c r="A19" s="7">
        <f t="shared" si="2"/>
        <v>14</v>
      </c>
      <c r="B19" s="8" t="s">
        <v>643</v>
      </c>
      <c r="C19" s="8"/>
      <c r="D19" s="8">
        <v>2</v>
      </c>
      <c r="E19" s="8"/>
      <c r="F19" s="8" t="s">
        <v>23</v>
      </c>
      <c r="G19" s="64"/>
      <c r="H19" s="71">
        <f t="shared" si="0"/>
        <v>0</v>
      </c>
      <c r="I19" s="9"/>
      <c r="J19" s="71">
        <f t="shared" si="1"/>
        <v>0</v>
      </c>
    </row>
    <row r="20" spans="1:10">
      <c r="A20" s="7">
        <f t="shared" si="2"/>
        <v>15</v>
      </c>
      <c r="B20" s="8" t="s">
        <v>651</v>
      </c>
      <c r="C20" s="8"/>
      <c r="D20" s="8">
        <v>10</v>
      </c>
      <c r="E20" s="8"/>
      <c r="F20" s="8" t="s">
        <v>13</v>
      </c>
      <c r="G20" s="64"/>
      <c r="H20" s="71">
        <f t="shared" si="0"/>
        <v>0</v>
      </c>
      <c r="I20" s="9"/>
      <c r="J20" s="71">
        <f t="shared" si="1"/>
        <v>0</v>
      </c>
    </row>
    <row r="21" spans="1:10" ht="38.25">
      <c r="A21" s="7">
        <f t="shared" si="2"/>
        <v>16</v>
      </c>
      <c r="B21" s="8" t="s">
        <v>222</v>
      </c>
      <c r="C21" s="8"/>
      <c r="D21" s="8">
        <v>5</v>
      </c>
      <c r="E21" s="8"/>
      <c r="F21" s="8" t="s">
        <v>18</v>
      </c>
      <c r="G21" s="64"/>
      <c r="H21" s="71">
        <f t="shared" si="0"/>
        <v>0</v>
      </c>
      <c r="I21" s="9"/>
      <c r="J21" s="71">
        <f t="shared" si="1"/>
        <v>0</v>
      </c>
    </row>
    <row r="22" spans="1:10">
      <c r="A22" s="7">
        <f t="shared" si="2"/>
        <v>17</v>
      </c>
      <c r="B22" s="8" t="s">
        <v>223</v>
      </c>
      <c r="C22" s="8"/>
      <c r="D22" s="8">
        <v>5</v>
      </c>
      <c r="E22" s="8"/>
      <c r="F22" s="8" t="s">
        <v>18</v>
      </c>
      <c r="G22" s="64"/>
      <c r="H22" s="71">
        <f t="shared" si="0"/>
        <v>0</v>
      </c>
      <c r="I22" s="9"/>
      <c r="J22" s="71">
        <f t="shared" si="1"/>
        <v>0</v>
      </c>
    </row>
    <row r="23" spans="1:10">
      <c r="A23" s="7">
        <f t="shared" si="2"/>
        <v>18</v>
      </c>
      <c r="B23" s="8" t="s">
        <v>224</v>
      </c>
      <c r="C23" s="8"/>
      <c r="D23" s="8">
        <v>2</v>
      </c>
      <c r="E23" s="8"/>
      <c r="F23" s="8" t="s">
        <v>13</v>
      </c>
      <c r="G23" s="64"/>
      <c r="H23" s="71">
        <f t="shared" si="0"/>
        <v>0</v>
      </c>
      <c r="I23" s="9"/>
      <c r="J23" s="71">
        <f t="shared" si="1"/>
        <v>0</v>
      </c>
    </row>
    <row r="24" spans="1:10">
      <c r="A24" s="7">
        <f t="shared" si="2"/>
        <v>19</v>
      </c>
      <c r="B24" s="8" t="s">
        <v>225</v>
      </c>
      <c r="C24" s="8"/>
      <c r="D24" s="8">
        <v>15</v>
      </c>
      <c r="E24" s="8"/>
      <c r="F24" s="8" t="s">
        <v>13</v>
      </c>
      <c r="G24" s="64"/>
      <c r="H24" s="71">
        <f t="shared" si="0"/>
        <v>0</v>
      </c>
      <c r="I24" s="9"/>
      <c r="J24" s="71">
        <f t="shared" si="1"/>
        <v>0</v>
      </c>
    </row>
    <row r="25" spans="1:10">
      <c r="A25" s="7">
        <f t="shared" si="2"/>
        <v>20</v>
      </c>
      <c r="B25" s="7" t="s">
        <v>226</v>
      </c>
      <c r="C25" s="7"/>
      <c r="D25" s="7">
        <v>2</v>
      </c>
      <c r="E25" s="7"/>
      <c r="F25" s="7" t="s">
        <v>13</v>
      </c>
      <c r="G25" s="64"/>
      <c r="H25" s="71">
        <f t="shared" si="0"/>
        <v>0</v>
      </c>
      <c r="I25" s="9"/>
      <c r="J25" s="71">
        <f t="shared" si="1"/>
        <v>0</v>
      </c>
    </row>
    <row r="26" spans="1:10">
      <c r="A26" s="7">
        <f t="shared" si="2"/>
        <v>21</v>
      </c>
      <c r="B26" s="8" t="s">
        <v>227</v>
      </c>
      <c r="C26" s="8"/>
      <c r="D26" s="8">
        <v>10</v>
      </c>
      <c r="E26" s="8"/>
      <c r="F26" s="8" t="s">
        <v>13</v>
      </c>
      <c r="G26" s="64"/>
      <c r="H26" s="71">
        <f t="shared" si="0"/>
        <v>0</v>
      </c>
      <c r="I26" s="9"/>
      <c r="J26" s="71">
        <f t="shared" si="1"/>
        <v>0</v>
      </c>
    </row>
    <row r="27" spans="1:10">
      <c r="A27" s="7">
        <f t="shared" si="2"/>
        <v>22</v>
      </c>
      <c r="B27" s="8" t="s">
        <v>228</v>
      </c>
      <c r="C27" s="8"/>
      <c r="D27" s="8">
        <v>5</v>
      </c>
      <c r="E27" s="8"/>
      <c r="F27" s="8" t="s">
        <v>13</v>
      </c>
      <c r="G27" s="64"/>
      <c r="H27" s="71">
        <f t="shared" si="0"/>
        <v>0</v>
      </c>
      <c r="I27" s="9"/>
      <c r="J27" s="71">
        <f t="shared" si="1"/>
        <v>0</v>
      </c>
    </row>
    <row r="28" spans="1:10">
      <c r="A28" s="7">
        <f t="shared" si="2"/>
        <v>23</v>
      </c>
      <c r="B28" s="8" t="s">
        <v>229</v>
      </c>
      <c r="C28" s="8"/>
      <c r="D28" s="8">
        <v>3</v>
      </c>
      <c r="E28" s="8"/>
      <c r="F28" s="8" t="s">
        <v>13</v>
      </c>
      <c r="G28" s="64"/>
      <c r="H28" s="71">
        <f t="shared" si="0"/>
        <v>0</v>
      </c>
      <c r="I28" s="9"/>
      <c r="J28" s="71">
        <f t="shared" si="1"/>
        <v>0</v>
      </c>
    </row>
    <row r="29" spans="1:10">
      <c r="A29" s="7">
        <f t="shared" si="2"/>
        <v>24</v>
      </c>
      <c r="B29" s="8" t="s">
        <v>230</v>
      </c>
      <c r="C29" s="8"/>
      <c r="D29" s="8">
        <v>5</v>
      </c>
      <c r="E29" s="8"/>
      <c r="F29" s="8" t="s">
        <v>13</v>
      </c>
      <c r="G29" s="64"/>
      <c r="H29" s="71">
        <f t="shared" si="0"/>
        <v>0</v>
      </c>
      <c r="I29" s="9"/>
      <c r="J29" s="71">
        <f t="shared" si="1"/>
        <v>0</v>
      </c>
    </row>
    <row r="30" spans="1:10">
      <c r="A30" s="7">
        <f t="shared" si="2"/>
        <v>25</v>
      </c>
      <c r="B30" s="8" t="s">
        <v>231</v>
      </c>
      <c r="C30" s="8"/>
      <c r="D30" s="8">
        <v>10</v>
      </c>
      <c r="E30" s="8"/>
      <c r="F30" s="8" t="s">
        <v>13</v>
      </c>
      <c r="G30" s="64"/>
      <c r="H30" s="71">
        <f t="shared" si="0"/>
        <v>0</v>
      </c>
      <c r="I30" s="9"/>
      <c r="J30" s="71">
        <f t="shared" si="1"/>
        <v>0</v>
      </c>
    </row>
    <row r="31" spans="1:10">
      <c r="A31" s="7">
        <f t="shared" si="2"/>
        <v>26</v>
      </c>
      <c r="B31" s="8" t="s">
        <v>232</v>
      </c>
      <c r="C31" s="8"/>
      <c r="D31" s="8">
        <v>10</v>
      </c>
      <c r="E31" s="8"/>
      <c r="F31" s="8" t="s">
        <v>13</v>
      </c>
      <c r="G31" s="64"/>
      <c r="H31" s="71">
        <f t="shared" si="0"/>
        <v>0</v>
      </c>
      <c r="I31" s="9"/>
      <c r="J31" s="71">
        <f t="shared" si="1"/>
        <v>0</v>
      </c>
    </row>
    <row r="32" spans="1:10">
      <c r="A32" s="7">
        <f t="shared" si="2"/>
        <v>27</v>
      </c>
      <c r="B32" s="8" t="s">
        <v>233</v>
      </c>
      <c r="C32" s="8"/>
      <c r="D32" s="8">
        <v>5</v>
      </c>
      <c r="E32" s="8"/>
      <c r="F32" s="8" t="s">
        <v>13</v>
      </c>
      <c r="G32" s="64"/>
      <c r="H32" s="71">
        <f t="shared" si="0"/>
        <v>0</v>
      </c>
      <c r="I32" s="9"/>
      <c r="J32" s="71">
        <f t="shared" si="1"/>
        <v>0</v>
      </c>
    </row>
    <row r="33" spans="1:10" ht="51">
      <c r="A33" s="7">
        <v>28</v>
      </c>
      <c r="B33" s="8" t="s">
        <v>735</v>
      </c>
      <c r="C33" s="8"/>
      <c r="D33" s="8">
        <v>2</v>
      </c>
      <c r="E33" s="8"/>
      <c r="F33" s="8" t="s">
        <v>18</v>
      </c>
      <c r="G33" s="64"/>
      <c r="H33" s="71">
        <f t="shared" si="0"/>
        <v>0</v>
      </c>
      <c r="I33" s="9"/>
      <c r="J33" s="71">
        <f t="shared" si="1"/>
        <v>0</v>
      </c>
    </row>
    <row r="34" spans="1:10" ht="25.5">
      <c r="A34" s="7">
        <v>29</v>
      </c>
      <c r="B34" s="8" t="s">
        <v>234</v>
      </c>
      <c r="C34" s="8"/>
      <c r="D34" s="8">
        <v>40</v>
      </c>
      <c r="E34" s="8"/>
      <c r="F34" s="8" t="s">
        <v>13</v>
      </c>
      <c r="G34" s="64"/>
      <c r="H34" s="71">
        <f t="shared" si="0"/>
        <v>0</v>
      </c>
      <c r="I34" s="9"/>
      <c r="J34" s="71">
        <f t="shared" si="1"/>
        <v>0</v>
      </c>
    </row>
    <row r="35" spans="1:10">
      <c r="A35" s="7">
        <v>30</v>
      </c>
      <c r="B35" s="8" t="s">
        <v>235</v>
      </c>
      <c r="C35" s="8"/>
      <c r="D35" s="8">
        <v>20</v>
      </c>
      <c r="E35" s="8"/>
      <c r="F35" s="8" t="s">
        <v>13</v>
      </c>
      <c r="G35" s="64"/>
      <c r="H35" s="71">
        <f t="shared" si="0"/>
        <v>0</v>
      </c>
      <c r="I35" s="9"/>
      <c r="J35" s="71">
        <f t="shared" si="1"/>
        <v>0</v>
      </c>
    </row>
    <row r="36" spans="1:10">
      <c r="A36" s="7">
        <v>31</v>
      </c>
      <c r="B36" s="7" t="s">
        <v>236</v>
      </c>
      <c r="C36" s="7"/>
      <c r="D36" s="7">
        <v>10</v>
      </c>
      <c r="E36" s="7"/>
      <c r="F36" s="7" t="s">
        <v>18</v>
      </c>
      <c r="G36" s="64"/>
      <c r="H36" s="71">
        <f t="shared" si="0"/>
        <v>0</v>
      </c>
      <c r="I36" s="9"/>
      <c r="J36" s="71">
        <f t="shared" si="1"/>
        <v>0</v>
      </c>
    </row>
    <row r="37" spans="1:10" ht="25.5">
      <c r="A37" s="7">
        <v>32</v>
      </c>
      <c r="B37" s="8" t="s">
        <v>237</v>
      </c>
      <c r="C37" s="8"/>
      <c r="D37" s="8">
        <v>100</v>
      </c>
      <c r="E37" s="8"/>
      <c r="F37" s="8" t="s">
        <v>13</v>
      </c>
      <c r="G37" s="64"/>
      <c r="H37" s="71">
        <f t="shared" si="0"/>
        <v>0</v>
      </c>
      <c r="I37" s="9"/>
      <c r="J37" s="71">
        <f t="shared" si="1"/>
        <v>0</v>
      </c>
    </row>
    <row r="38" spans="1:10">
      <c r="A38" s="7">
        <v>33</v>
      </c>
      <c r="B38" s="8" t="s">
        <v>644</v>
      </c>
      <c r="C38" s="8"/>
      <c r="D38" s="8">
        <v>5</v>
      </c>
      <c r="E38" s="8"/>
      <c r="F38" s="8" t="s">
        <v>23</v>
      </c>
      <c r="G38" s="64"/>
      <c r="H38" s="71">
        <f t="shared" si="0"/>
        <v>0</v>
      </c>
      <c r="I38" s="9"/>
      <c r="J38" s="71">
        <f t="shared" si="1"/>
        <v>0</v>
      </c>
    </row>
    <row r="39" spans="1:10" ht="25.5">
      <c r="A39" s="7">
        <v>34</v>
      </c>
      <c r="B39" s="8" t="s">
        <v>708</v>
      </c>
      <c r="C39" s="8"/>
      <c r="D39" s="8">
        <v>10</v>
      </c>
      <c r="E39" s="8"/>
      <c r="F39" s="8" t="s">
        <v>23</v>
      </c>
      <c r="G39" s="64"/>
      <c r="H39" s="71">
        <f t="shared" si="0"/>
        <v>0</v>
      </c>
      <c r="I39" s="9"/>
      <c r="J39" s="71">
        <f t="shared" si="1"/>
        <v>0</v>
      </c>
    </row>
    <row r="40" spans="1:10">
      <c r="A40" s="7">
        <v>35</v>
      </c>
      <c r="B40" s="8" t="s">
        <v>627</v>
      </c>
      <c r="C40" s="8"/>
      <c r="D40" s="8">
        <v>3</v>
      </c>
      <c r="E40" s="8"/>
      <c r="F40" s="8" t="s">
        <v>23</v>
      </c>
      <c r="G40" s="64"/>
      <c r="H40" s="71">
        <f t="shared" si="0"/>
        <v>0</v>
      </c>
      <c r="I40" s="9"/>
      <c r="J40" s="71">
        <f t="shared" si="1"/>
        <v>0</v>
      </c>
    </row>
    <row r="41" spans="1:10">
      <c r="A41" s="7">
        <v>36</v>
      </c>
      <c r="B41" s="8" t="s">
        <v>238</v>
      </c>
      <c r="C41" s="8"/>
      <c r="D41" s="8">
        <v>35</v>
      </c>
      <c r="E41" s="8"/>
      <c r="F41" s="8" t="s">
        <v>13</v>
      </c>
      <c r="G41" s="64"/>
      <c r="H41" s="71">
        <f t="shared" si="0"/>
        <v>0</v>
      </c>
      <c r="I41" s="9"/>
      <c r="J41" s="71">
        <f t="shared" si="1"/>
        <v>0</v>
      </c>
    </row>
    <row r="42" spans="1:10" ht="25.5">
      <c r="A42" s="7">
        <v>37</v>
      </c>
      <c r="B42" s="8" t="s">
        <v>239</v>
      </c>
      <c r="C42" s="8"/>
      <c r="D42" s="8">
        <v>10</v>
      </c>
      <c r="E42" s="8"/>
      <c r="F42" s="8" t="s">
        <v>13</v>
      </c>
      <c r="G42" s="64"/>
      <c r="H42" s="71">
        <f t="shared" si="0"/>
        <v>0</v>
      </c>
      <c r="I42" s="9"/>
      <c r="J42" s="71">
        <f t="shared" si="1"/>
        <v>0</v>
      </c>
    </row>
    <row r="43" spans="1:10" ht="25.5">
      <c r="A43" s="7">
        <v>38</v>
      </c>
      <c r="B43" s="8" t="s">
        <v>240</v>
      </c>
      <c r="C43" s="8"/>
      <c r="D43" s="8">
        <v>10</v>
      </c>
      <c r="E43" s="8"/>
      <c r="F43" s="8" t="s">
        <v>13</v>
      </c>
      <c r="G43" s="64"/>
      <c r="H43" s="71">
        <f t="shared" si="0"/>
        <v>0</v>
      </c>
      <c r="I43" s="9"/>
      <c r="J43" s="71">
        <f t="shared" si="1"/>
        <v>0</v>
      </c>
    </row>
    <row r="44" spans="1:10" ht="25.5">
      <c r="A44" s="7">
        <v>39</v>
      </c>
      <c r="B44" s="8" t="s">
        <v>241</v>
      </c>
      <c r="C44" s="8"/>
      <c r="D44" s="8">
        <v>35</v>
      </c>
      <c r="E44" s="8"/>
      <c r="F44" s="8" t="s">
        <v>13</v>
      </c>
      <c r="G44" s="64"/>
      <c r="H44" s="71">
        <f t="shared" si="0"/>
        <v>0</v>
      </c>
      <c r="I44" s="9"/>
      <c r="J44" s="71">
        <f t="shared" si="1"/>
        <v>0</v>
      </c>
    </row>
    <row r="45" spans="1:10" ht="25.5">
      <c r="A45" s="7">
        <v>40</v>
      </c>
      <c r="B45" s="8" t="s">
        <v>242</v>
      </c>
      <c r="C45" s="8"/>
      <c r="D45" s="8">
        <v>20</v>
      </c>
      <c r="E45" s="8"/>
      <c r="F45" s="8" t="s">
        <v>13</v>
      </c>
      <c r="G45" s="64"/>
      <c r="H45" s="71">
        <f t="shared" si="0"/>
        <v>0</v>
      </c>
      <c r="I45" s="9"/>
      <c r="J45" s="71">
        <f t="shared" si="1"/>
        <v>0</v>
      </c>
    </row>
    <row r="46" spans="1:10" ht="25.5">
      <c r="A46" s="7">
        <v>41</v>
      </c>
      <c r="B46" s="8" t="s">
        <v>243</v>
      </c>
      <c r="C46" s="8"/>
      <c r="D46" s="8">
        <v>2</v>
      </c>
      <c r="E46" s="8"/>
      <c r="F46" s="8" t="s">
        <v>13</v>
      </c>
      <c r="G46" s="64"/>
      <c r="H46" s="71">
        <f t="shared" si="0"/>
        <v>0</v>
      </c>
      <c r="I46" s="9"/>
      <c r="J46" s="71">
        <f t="shared" si="1"/>
        <v>0</v>
      </c>
    </row>
    <row r="47" spans="1:10" ht="25.5">
      <c r="A47" s="7">
        <v>42</v>
      </c>
      <c r="B47" s="8" t="s">
        <v>244</v>
      </c>
      <c r="C47" s="8"/>
      <c r="D47" s="8">
        <v>20</v>
      </c>
      <c r="E47" s="8"/>
      <c r="F47" s="8" t="s">
        <v>13</v>
      </c>
      <c r="G47" s="64"/>
      <c r="H47" s="71">
        <f t="shared" si="0"/>
        <v>0</v>
      </c>
      <c r="I47" s="9"/>
      <c r="J47" s="71">
        <f t="shared" si="1"/>
        <v>0</v>
      </c>
    </row>
    <row r="48" spans="1:10" ht="25.5">
      <c r="A48" s="7">
        <v>43</v>
      </c>
      <c r="B48" s="8" t="s">
        <v>245</v>
      </c>
      <c r="C48" s="8"/>
      <c r="D48" s="8">
        <v>10</v>
      </c>
      <c r="E48" s="8"/>
      <c r="F48" s="8" t="s">
        <v>13</v>
      </c>
      <c r="G48" s="64"/>
      <c r="H48" s="71">
        <f t="shared" si="0"/>
        <v>0</v>
      </c>
      <c r="I48" s="9"/>
      <c r="J48" s="71">
        <f t="shared" si="1"/>
        <v>0</v>
      </c>
    </row>
    <row r="49" spans="1:10">
      <c r="A49" s="7">
        <v>44</v>
      </c>
      <c r="B49" s="8" t="s">
        <v>736</v>
      </c>
      <c r="C49" s="8"/>
      <c r="D49" s="8">
        <v>2</v>
      </c>
      <c r="E49" s="8"/>
      <c r="F49" s="8" t="s">
        <v>23</v>
      </c>
      <c r="G49" s="64"/>
      <c r="H49" s="71">
        <f t="shared" si="0"/>
        <v>0</v>
      </c>
      <c r="I49" s="9"/>
      <c r="J49" s="71">
        <f t="shared" si="1"/>
        <v>0</v>
      </c>
    </row>
    <row r="50" spans="1:10">
      <c r="A50" s="7">
        <v>45</v>
      </c>
      <c r="B50" s="8" t="s">
        <v>246</v>
      </c>
      <c r="C50" s="8"/>
      <c r="D50" s="8">
        <v>15</v>
      </c>
      <c r="E50" s="8"/>
      <c r="F50" s="8" t="s">
        <v>13</v>
      </c>
      <c r="G50" s="64"/>
      <c r="H50" s="71">
        <f t="shared" si="0"/>
        <v>0</v>
      </c>
      <c r="I50" s="9"/>
      <c r="J50" s="71">
        <f t="shared" si="1"/>
        <v>0</v>
      </c>
    </row>
    <row r="51" spans="1:10">
      <c r="A51" s="7">
        <v>46</v>
      </c>
      <c r="B51" s="8" t="s">
        <v>247</v>
      </c>
      <c r="C51" s="8"/>
      <c r="D51" s="8">
        <v>2</v>
      </c>
      <c r="E51" s="8"/>
      <c r="F51" s="8" t="s">
        <v>13</v>
      </c>
      <c r="G51" s="64"/>
      <c r="H51" s="71">
        <f t="shared" si="0"/>
        <v>0</v>
      </c>
      <c r="I51" s="9"/>
      <c r="J51" s="71">
        <f t="shared" si="1"/>
        <v>0</v>
      </c>
    </row>
    <row r="52" spans="1:10" ht="25.5">
      <c r="A52" s="7">
        <v>47</v>
      </c>
      <c r="B52" s="8" t="s">
        <v>248</v>
      </c>
      <c r="C52" s="8"/>
      <c r="D52" s="8">
        <v>20</v>
      </c>
      <c r="E52" s="8"/>
      <c r="F52" s="8" t="s">
        <v>13</v>
      </c>
      <c r="G52" s="64"/>
      <c r="H52" s="71">
        <f t="shared" si="0"/>
        <v>0</v>
      </c>
      <c r="I52" s="9"/>
      <c r="J52" s="71">
        <f t="shared" si="1"/>
        <v>0</v>
      </c>
    </row>
    <row r="53" spans="1:10" ht="25.5">
      <c r="A53" s="7">
        <v>48</v>
      </c>
      <c r="B53" s="8" t="s">
        <v>624</v>
      </c>
      <c r="C53" s="7"/>
      <c r="D53" s="7">
        <v>2</v>
      </c>
      <c r="E53" s="7"/>
      <c r="F53" s="7" t="s">
        <v>13</v>
      </c>
      <c r="G53" s="64"/>
      <c r="H53" s="71">
        <f t="shared" si="0"/>
        <v>0</v>
      </c>
      <c r="I53" s="9"/>
      <c r="J53" s="71">
        <f t="shared" si="1"/>
        <v>0</v>
      </c>
    </row>
    <row r="54" spans="1:10">
      <c r="A54" s="7">
        <v>49</v>
      </c>
      <c r="B54" s="8" t="s">
        <v>249</v>
      </c>
      <c r="C54" s="8"/>
      <c r="D54" s="8">
        <v>50</v>
      </c>
      <c r="E54" s="8"/>
      <c r="F54" s="8" t="s">
        <v>13</v>
      </c>
      <c r="G54" s="64"/>
      <c r="H54" s="71">
        <f t="shared" si="0"/>
        <v>0</v>
      </c>
      <c r="I54" s="9"/>
      <c r="J54" s="71">
        <f t="shared" si="1"/>
        <v>0</v>
      </c>
    </row>
    <row r="55" spans="1:10">
      <c r="A55" s="7">
        <v>50</v>
      </c>
      <c r="B55" s="8" t="s">
        <v>250</v>
      </c>
      <c r="C55" s="8"/>
      <c r="D55" s="8">
        <v>20</v>
      </c>
      <c r="E55" s="8"/>
      <c r="F55" s="8" t="s">
        <v>13</v>
      </c>
      <c r="G55" s="64"/>
      <c r="H55" s="71">
        <f t="shared" si="0"/>
        <v>0</v>
      </c>
      <c r="I55" s="9"/>
      <c r="J55" s="71">
        <f t="shared" si="1"/>
        <v>0</v>
      </c>
    </row>
    <row r="56" spans="1:10" ht="25.5">
      <c r="A56" s="7">
        <v>51</v>
      </c>
      <c r="B56" s="8" t="s">
        <v>251</v>
      </c>
      <c r="C56" s="8"/>
      <c r="D56" s="8">
        <v>2</v>
      </c>
      <c r="E56" s="8"/>
      <c r="F56" s="8" t="s">
        <v>13</v>
      </c>
      <c r="G56" s="64"/>
      <c r="H56" s="71">
        <f t="shared" si="0"/>
        <v>0</v>
      </c>
      <c r="I56" s="9"/>
      <c r="J56" s="71">
        <f t="shared" si="1"/>
        <v>0</v>
      </c>
    </row>
    <row r="57" spans="1:10">
      <c r="A57" s="7">
        <v>52</v>
      </c>
      <c r="B57" s="8" t="s">
        <v>252</v>
      </c>
      <c r="C57" s="8"/>
      <c r="D57" s="8">
        <v>5</v>
      </c>
      <c r="E57" s="8"/>
      <c r="F57" s="8" t="s">
        <v>23</v>
      </c>
      <c r="G57" s="64"/>
      <c r="H57" s="71">
        <f t="shared" si="0"/>
        <v>0</v>
      </c>
      <c r="I57" s="9"/>
      <c r="J57" s="71">
        <f t="shared" si="1"/>
        <v>0</v>
      </c>
    </row>
    <row r="58" spans="1:10">
      <c r="A58" s="7">
        <v>52</v>
      </c>
      <c r="B58" s="8" t="s">
        <v>253</v>
      </c>
      <c r="C58" s="8"/>
      <c r="D58" s="8">
        <v>2</v>
      </c>
      <c r="E58" s="8"/>
      <c r="F58" s="8" t="s">
        <v>13</v>
      </c>
      <c r="G58" s="64"/>
      <c r="H58" s="71">
        <f t="shared" si="0"/>
        <v>0</v>
      </c>
      <c r="I58" s="9"/>
      <c r="J58" s="71">
        <f t="shared" si="1"/>
        <v>0</v>
      </c>
    </row>
    <row r="59" spans="1:10">
      <c r="A59" s="7">
        <v>53</v>
      </c>
      <c r="B59" s="8" t="s">
        <v>254</v>
      </c>
      <c r="C59" s="8"/>
      <c r="D59" s="8">
        <v>2</v>
      </c>
      <c r="E59" s="8"/>
      <c r="F59" s="8" t="s">
        <v>13</v>
      </c>
      <c r="G59" s="64"/>
      <c r="H59" s="71">
        <f t="shared" si="0"/>
        <v>0</v>
      </c>
      <c r="I59" s="9"/>
      <c r="J59" s="71">
        <f t="shared" si="1"/>
        <v>0</v>
      </c>
    </row>
    <row r="60" spans="1:10">
      <c r="A60" s="7">
        <v>54</v>
      </c>
      <c r="B60" s="8" t="s">
        <v>255</v>
      </c>
      <c r="C60" s="8"/>
      <c r="D60" s="8">
        <v>2</v>
      </c>
      <c r="E60" s="8"/>
      <c r="F60" s="8" t="s">
        <v>13</v>
      </c>
      <c r="G60" s="64"/>
      <c r="H60" s="71">
        <f t="shared" si="0"/>
        <v>0</v>
      </c>
      <c r="I60" s="9"/>
      <c r="J60" s="71">
        <f t="shared" si="1"/>
        <v>0</v>
      </c>
    </row>
    <row r="61" spans="1:10">
      <c r="A61" s="7">
        <v>55</v>
      </c>
      <c r="B61" s="8" t="s">
        <v>256</v>
      </c>
      <c r="C61" s="8"/>
      <c r="D61" s="8">
        <v>5</v>
      </c>
      <c r="E61" s="8"/>
      <c r="F61" s="8" t="s">
        <v>13</v>
      </c>
      <c r="G61" s="64"/>
      <c r="H61" s="71">
        <f t="shared" si="0"/>
        <v>0</v>
      </c>
      <c r="I61" s="9"/>
      <c r="J61" s="71">
        <f t="shared" si="1"/>
        <v>0</v>
      </c>
    </row>
    <row r="62" spans="1:10">
      <c r="A62" s="7">
        <v>56</v>
      </c>
      <c r="B62" s="7" t="s">
        <v>257</v>
      </c>
      <c r="C62" s="7"/>
      <c r="D62" s="7">
        <v>2</v>
      </c>
      <c r="E62" s="7"/>
      <c r="F62" s="7" t="s">
        <v>13</v>
      </c>
      <c r="G62" s="64"/>
      <c r="H62" s="71">
        <f t="shared" si="0"/>
        <v>0</v>
      </c>
      <c r="I62" s="9"/>
      <c r="J62" s="71">
        <f t="shared" si="1"/>
        <v>0</v>
      </c>
    </row>
    <row r="63" spans="1:10">
      <c r="A63" s="7">
        <v>57</v>
      </c>
      <c r="B63" s="8" t="s">
        <v>258</v>
      </c>
      <c r="C63" s="8"/>
      <c r="D63" s="8">
        <v>1</v>
      </c>
      <c r="E63" s="8"/>
      <c r="F63" s="8" t="s">
        <v>13</v>
      </c>
      <c r="G63" s="64"/>
      <c r="H63" s="71">
        <f t="shared" si="0"/>
        <v>0</v>
      </c>
      <c r="I63" s="9"/>
      <c r="J63" s="71">
        <f t="shared" si="1"/>
        <v>0</v>
      </c>
    </row>
    <row r="64" spans="1:10">
      <c r="A64" s="7">
        <v>58</v>
      </c>
      <c r="B64" s="7" t="s">
        <v>259</v>
      </c>
      <c r="C64" s="7"/>
      <c r="D64" s="7">
        <v>55</v>
      </c>
      <c r="E64" s="7"/>
      <c r="F64" s="7" t="s">
        <v>13</v>
      </c>
      <c r="G64" s="64"/>
      <c r="H64" s="71">
        <f t="shared" si="0"/>
        <v>0</v>
      </c>
      <c r="I64" s="9"/>
      <c r="J64" s="71">
        <f t="shared" si="1"/>
        <v>0</v>
      </c>
    </row>
    <row r="65" spans="1:10">
      <c r="A65" s="7">
        <v>59</v>
      </c>
      <c r="B65" s="8" t="s">
        <v>260</v>
      </c>
      <c r="C65" s="8"/>
      <c r="D65" s="8">
        <v>15</v>
      </c>
      <c r="E65" s="8"/>
      <c r="F65" s="8" t="s">
        <v>13</v>
      </c>
      <c r="G65" s="64"/>
      <c r="H65" s="71">
        <f t="shared" si="0"/>
        <v>0</v>
      </c>
      <c r="I65" s="9"/>
      <c r="J65" s="71">
        <f t="shared" si="1"/>
        <v>0</v>
      </c>
    </row>
    <row r="66" spans="1:10">
      <c r="A66" s="7">
        <v>60</v>
      </c>
      <c r="B66" s="8" t="s">
        <v>261</v>
      </c>
      <c r="C66" s="8"/>
      <c r="D66" s="8">
        <v>300</v>
      </c>
      <c r="E66" s="8"/>
      <c r="F66" s="8" t="s">
        <v>13</v>
      </c>
      <c r="G66" s="64"/>
      <c r="H66" s="71">
        <f t="shared" si="0"/>
        <v>0</v>
      </c>
      <c r="I66" s="9"/>
      <c r="J66" s="71">
        <f t="shared" si="1"/>
        <v>0</v>
      </c>
    </row>
    <row r="67" spans="1:10">
      <c r="A67" s="7">
        <v>61</v>
      </c>
      <c r="B67" s="8" t="s">
        <v>262</v>
      </c>
      <c r="C67" s="8"/>
      <c r="D67" s="8">
        <v>15</v>
      </c>
      <c r="E67" s="8"/>
      <c r="F67" s="8" t="s">
        <v>13</v>
      </c>
      <c r="G67" s="64"/>
      <c r="H67" s="71">
        <f t="shared" si="0"/>
        <v>0</v>
      </c>
      <c r="I67" s="9"/>
      <c r="J67" s="71">
        <f t="shared" si="1"/>
        <v>0</v>
      </c>
    </row>
    <row r="68" spans="1:10">
      <c r="A68" s="7">
        <v>62</v>
      </c>
      <c r="B68" s="8" t="s">
        <v>795</v>
      </c>
      <c r="C68" s="8"/>
      <c r="D68" s="8">
        <v>5</v>
      </c>
      <c r="E68" s="8"/>
      <c r="F68" s="8" t="s">
        <v>13</v>
      </c>
      <c r="G68" s="64"/>
      <c r="H68" s="71">
        <f t="shared" si="0"/>
        <v>0</v>
      </c>
      <c r="I68" s="9"/>
      <c r="J68" s="71">
        <f t="shared" si="1"/>
        <v>0</v>
      </c>
    </row>
    <row r="69" spans="1:10" ht="25.5">
      <c r="A69" s="7">
        <v>63</v>
      </c>
      <c r="B69" s="8" t="s">
        <v>263</v>
      </c>
      <c r="C69" s="8"/>
      <c r="D69" s="8">
        <v>20</v>
      </c>
      <c r="E69" s="8"/>
      <c r="F69" s="8" t="s">
        <v>18</v>
      </c>
      <c r="G69" s="64"/>
      <c r="H69" s="71">
        <f t="shared" si="0"/>
        <v>0</v>
      </c>
      <c r="I69" s="9"/>
      <c r="J69" s="71">
        <f t="shared" si="1"/>
        <v>0</v>
      </c>
    </row>
    <row r="70" spans="1:10" ht="25.5">
      <c r="A70" s="7">
        <v>64</v>
      </c>
      <c r="B70" s="8" t="s">
        <v>630</v>
      </c>
      <c r="C70" s="8"/>
      <c r="D70" s="8">
        <v>5</v>
      </c>
      <c r="E70" s="8"/>
      <c r="F70" s="8" t="s">
        <v>13</v>
      </c>
      <c r="G70" s="64"/>
      <c r="H70" s="71">
        <f t="shared" si="0"/>
        <v>0</v>
      </c>
      <c r="I70" s="9"/>
      <c r="J70" s="71">
        <f t="shared" si="1"/>
        <v>0</v>
      </c>
    </row>
    <row r="71" spans="1:10">
      <c r="A71" s="7">
        <v>65</v>
      </c>
      <c r="B71" s="8" t="s">
        <v>264</v>
      </c>
      <c r="C71" s="8"/>
      <c r="D71" s="8">
        <v>2</v>
      </c>
      <c r="E71" s="8"/>
      <c r="F71" s="8" t="s">
        <v>13</v>
      </c>
      <c r="G71" s="64"/>
      <c r="H71" s="71">
        <f t="shared" si="0"/>
        <v>0</v>
      </c>
      <c r="I71" s="9"/>
      <c r="J71" s="71">
        <f t="shared" si="1"/>
        <v>0</v>
      </c>
    </row>
    <row r="72" spans="1:10">
      <c r="A72" s="7">
        <v>66</v>
      </c>
      <c r="B72" s="8" t="s">
        <v>265</v>
      </c>
      <c r="C72" s="8"/>
      <c r="D72" s="8">
        <v>2</v>
      </c>
      <c r="E72" s="8"/>
      <c r="F72" s="8" t="s">
        <v>13</v>
      </c>
      <c r="G72" s="64"/>
      <c r="H72" s="71">
        <f t="shared" si="0"/>
        <v>0</v>
      </c>
      <c r="I72" s="9"/>
      <c r="J72" s="71">
        <f t="shared" si="1"/>
        <v>0</v>
      </c>
    </row>
    <row r="73" spans="1:10">
      <c r="A73" s="7">
        <v>67</v>
      </c>
      <c r="B73" s="8" t="s">
        <v>266</v>
      </c>
      <c r="C73" s="8"/>
      <c r="D73" s="8">
        <v>15</v>
      </c>
      <c r="E73" s="8"/>
      <c r="F73" s="8" t="s">
        <v>13</v>
      </c>
      <c r="G73" s="64"/>
      <c r="H73" s="71">
        <f t="shared" si="0"/>
        <v>0</v>
      </c>
      <c r="I73" s="9"/>
      <c r="J73" s="71">
        <f t="shared" si="1"/>
        <v>0</v>
      </c>
    </row>
    <row r="74" spans="1:10">
      <c r="A74" s="7">
        <v>68</v>
      </c>
      <c r="B74" s="8" t="s">
        <v>267</v>
      </c>
      <c r="C74" s="8"/>
      <c r="D74" s="8">
        <v>15</v>
      </c>
      <c r="E74" s="8"/>
      <c r="F74" s="8" t="s">
        <v>13</v>
      </c>
      <c r="G74" s="64"/>
      <c r="H74" s="71">
        <f t="shared" ref="H74:H140" si="4">D74*G74</f>
        <v>0</v>
      </c>
      <c r="I74" s="9"/>
      <c r="J74" s="71">
        <f t="shared" ref="J74:J140" si="5">H74*1.08</f>
        <v>0</v>
      </c>
    </row>
    <row r="75" spans="1:10">
      <c r="A75" s="7">
        <v>69</v>
      </c>
      <c r="B75" s="8" t="s">
        <v>268</v>
      </c>
      <c r="C75" s="8"/>
      <c r="D75" s="8">
        <v>40</v>
      </c>
      <c r="E75" s="8"/>
      <c r="F75" s="8" t="s">
        <v>13</v>
      </c>
      <c r="G75" s="64"/>
      <c r="H75" s="71">
        <f t="shared" si="4"/>
        <v>0</v>
      </c>
      <c r="I75" s="9"/>
      <c r="J75" s="71">
        <f t="shared" si="5"/>
        <v>0</v>
      </c>
    </row>
    <row r="76" spans="1:10">
      <c r="A76" s="7">
        <v>70</v>
      </c>
      <c r="B76" s="8" t="s">
        <v>269</v>
      </c>
      <c r="C76" s="8"/>
      <c r="D76" s="8">
        <v>1</v>
      </c>
      <c r="E76" s="8"/>
      <c r="F76" s="8" t="s">
        <v>23</v>
      </c>
      <c r="G76" s="64"/>
      <c r="H76" s="71">
        <f t="shared" si="4"/>
        <v>0</v>
      </c>
      <c r="I76" s="9"/>
      <c r="J76" s="71">
        <f t="shared" si="5"/>
        <v>0</v>
      </c>
    </row>
    <row r="77" spans="1:10">
      <c r="A77" s="7">
        <v>71</v>
      </c>
      <c r="B77" s="8" t="s">
        <v>270</v>
      </c>
      <c r="C77" s="8"/>
      <c r="D77" s="8">
        <v>5</v>
      </c>
      <c r="E77" s="8"/>
      <c r="F77" s="8" t="s">
        <v>13</v>
      </c>
      <c r="G77" s="64"/>
      <c r="H77" s="71">
        <f t="shared" si="4"/>
        <v>0</v>
      </c>
      <c r="I77" s="9"/>
      <c r="J77" s="71">
        <f t="shared" si="5"/>
        <v>0</v>
      </c>
    </row>
    <row r="78" spans="1:10">
      <c r="A78" s="7">
        <v>72</v>
      </c>
      <c r="B78" s="8" t="s">
        <v>271</v>
      </c>
      <c r="C78" s="8"/>
      <c r="D78" s="8">
        <v>200</v>
      </c>
      <c r="E78" s="8"/>
      <c r="F78" s="8" t="s">
        <v>13</v>
      </c>
      <c r="G78" s="64"/>
      <c r="H78" s="71">
        <f t="shared" si="4"/>
        <v>0</v>
      </c>
      <c r="I78" s="9"/>
      <c r="J78" s="71">
        <f t="shared" si="5"/>
        <v>0</v>
      </c>
    </row>
    <row r="79" spans="1:10">
      <c r="A79" s="7">
        <v>73</v>
      </c>
      <c r="B79" s="8" t="s">
        <v>272</v>
      </c>
      <c r="C79" s="8"/>
      <c r="D79" s="8">
        <v>2</v>
      </c>
      <c r="E79" s="8"/>
      <c r="F79" s="8" t="s">
        <v>18</v>
      </c>
      <c r="G79" s="64"/>
      <c r="H79" s="71">
        <f t="shared" si="4"/>
        <v>0</v>
      </c>
      <c r="I79" s="9"/>
      <c r="J79" s="71">
        <f t="shared" si="5"/>
        <v>0</v>
      </c>
    </row>
    <row r="80" spans="1:10">
      <c r="A80" s="7">
        <v>74</v>
      </c>
      <c r="B80" s="8" t="s">
        <v>751</v>
      </c>
      <c r="C80" s="8"/>
      <c r="D80" s="8">
        <v>10</v>
      </c>
      <c r="E80" s="8"/>
      <c r="F80" s="8" t="s">
        <v>23</v>
      </c>
      <c r="G80" s="64"/>
      <c r="H80" s="71">
        <f t="shared" si="4"/>
        <v>0</v>
      </c>
      <c r="I80" s="9"/>
      <c r="J80" s="71">
        <f t="shared" si="5"/>
        <v>0</v>
      </c>
    </row>
    <row r="81" spans="1:10" ht="25.5">
      <c r="A81" s="7">
        <v>75</v>
      </c>
      <c r="B81" s="8" t="s">
        <v>273</v>
      </c>
      <c r="C81" s="8"/>
      <c r="D81" s="8">
        <v>5</v>
      </c>
      <c r="E81" s="8"/>
      <c r="F81" s="8" t="s">
        <v>13</v>
      </c>
      <c r="G81" s="64"/>
      <c r="H81" s="71">
        <f t="shared" si="4"/>
        <v>0</v>
      </c>
      <c r="I81" s="9"/>
      <c r="J81" s="71">
        <f t="shared" si="5"/>
        <v>0</v>
      </c>
    </row>
    <row r="82" spans="1:10">
      <c r="A82" s="7">
        <v>76</v>
      </c>
      <c r="B82" s="8" t="s">
        <v>274</v>
      </c>
      <c r="C82" s="8"/>
      <c r="D82" s="8">
        <v>5</v>
      </c>
      <c r="E82" s="8"/>
      <c r="F82" s="8" t="s">
        <v>13</v>
      </c>
      <c r="G82" s="64"/>
      <c r="H82" s="71">
        <f t="shared" si="4"/>
        <v>0</v>
      </c>
      <c r="I82" s="9"/>
      <c r="J82" s="71">
        <f t="shared" si="5"/>
        <v>0</v>
      </c>
    </row>
    <row r="83" spans="1:10">
      <c r="A83" s="7">
        <v>77</v>
      </c>
      <c r="B83" s="8" t="s">
        <v>275</v>
      </c>
      <c r="C83" s="8"/>
      <c r="D83" s="8">
        <v>15</v>
      </c>
      <c r="E83" s="8"/>
      <c r="F83" s="8" t="s">
        <v>13</v>
      </c>
      <c r="G83" s="64"/>
      <c r="H83" s="71">
        <f t="shared" si="4"/>
        <v>0</v>
      </c>
      <c r="I83" s="9"/>
      <c r="J83" s="71">
        <f t="shared" si="5"/>
        <v>0</v>
      </c>
    </row>
    <row r="84" spans="1:10">
      <c r="A84" s="7">
        <v>78</v>
      </c>
      <c r="B84" s="8" t="s">
        <v>276</v>
      </c>
      <c r="C84" s="8"/>
      <c r="D84" s="8">
        <v>10</v>
      </c>
      <c r="E84" s="8"/>
      <c r="F84" s="8" t="s">
        <v>18</v>
      </c>
      <c r="G84" s="64"/>
      <c r="H84" s="71">
        <f t="shared" si="4"/>
        <v>0</v>
      </c>
      <c r="I84" s="9"/>
      <c r="J84" s="71">
        <f t="shared" si="5"/>
        <v>0</v>
      </c>
    </row>
    <row r="85" spans="1:10">
      <c r="A85" s="7">
        <v>79</v>
      </c>
      <c r="B85" s="8" t="s">
        <v>277</v>
      </c>
      <c r="C85" s="8"/>
      <c r="D85" s="8">
        <v>65</v>
      </c>
      <c r="E85" s="8"/>
      <c r="F85" s="8" t="s">
        <v>13</v>
      </c>
      <c r="G85" s="64"/>
      <c r="H85" s="71">
        <f t="shared" si="4"/>
        <v>0</v>
      </c>
      <c r="I85" s="9"/>
      <c r="J85" s="71">
        <f t="shared" si="5"/>
        <v>0</v>
      </c>
    </row>
    <row r="86" spans="1:10" ht="25.5">
      <c r="A86" s="7">
        <v>80</v>
      </c>
      <c r="B86" s="8" t="s">
        <v>278</v>
      </c>
      <c r="C86" s="8"/>
      <c r="D86" s="8">
        <v>10</v>
      </c>
      <c r="E86" s="8"/>
      <c r="F86" s="8" t="s">
        <v>13</v>
      </c>
      <c r="G86" s="64"/>
      <c r="H86" s="71">
        <f t="shared" si="4"/>
        <v>0</v>
      </c>
      <c r="I86" s="9"/>
      <c r="J86" s="71">
        <f t="shared" si="5"/>
        <v>0</v>
      </c>
    </row>
    <row r="87" spans="1:10">
      <c r="A87" s="7">
        <v>81</v>
      </c>
      <c r="B87" s="8" t="s">
        <v>645</v>
      </c>
      <c r="C87" s="8"/>
      <c r="D87" s="8">
        <v>2</v>
      </c>
      <c r="E87" s="8"/>
      <c r="F87" s="8" t="s">
        <v>23</v>
      </c>
      <c r="G87" s="64"/>
      <c r="H87" s="71">
        <f t="shared" si="4"/>
        <v>0</v>
      </c>
      <c r="I87" s="9"/>
      <c r="J87" s="71">
        <f t="shared" si="5"/>
        <v>0</v>
      </c>
    </row>
    <row r="88" spans="1:10">
      <c r="A88" s="7">
        <v>82</v>
      </c>
      <c r="B88" s="8" t="s">
        <v>646</v>
      </c>
      <c r="C88" s="8"/>
      <c r="D88" s="8">
        <v>15</v>
      </c>
      <c r="E88" s="8"/>
      <c r="F88" s="8" t="s">
        <v>23</v>
      </c>
      <c r="G88" s="64"/>
      <c r="H88" s="71">
        <f t="shared" si="4"/>
        <v>0</v>
      </c>
      <c r="I88" s="9"/>
      <c r="J88" s="71">
        <f t="shared" si="5"/>
        <v>0</v>
      </c>
    </row>
    <row r="89" spans="1:10">
      <c r="A89" s="7">
        <v>83</v>
      </c>
      <c r="B89" s="8" t="s">
        <v>670</v>
      </c>
      <c r="C89" s="8"/>
      <c r="D89" s="8">
        <v>2</v>
      </c>
      <c r="E89" s="8"/>
      <c r="F89" s="8"/>
      <c r="G89" s="64"/>
      <c r="H89" s="71">
        <f t="shared" si="4"/>
        <v>0</v>
      </c>
      <c r="I89" s="9"/>
      <c r="J89" s="71">
        <f t="shared" si="5"/>
        <v>0</v>
      </c>
    </row>
    <row r="90" spans="1:10">
      <c r="A90" s="7">
        <v>84</v>
      </c>
      <c r="B90" s="8" t="s">
        <v>279</v>
      </c>
      <c r="C90" s="8"/>
      <c r="D90" s="8">
        <v>5</v>
      </c>
      <c r="E90" s="8"/>
      <c r="F90" s="8" t="s">
        <v>13</v>
      </c>
      <c r="G90" s="64"/>
      <c r="H90" s="71">
        <f t="shared" si="4"/>
        <v>0</v>
      </c>
      <c r="I90" s="9"/>
      <c r="J90" s="71">
        <f t="shared" si="5"/>
        <v>0</v>
      </c>
    </row>
    <row r="91" spans="1:10" ht="25.5">
      <c r="A91" s="7">
        <v>85</v>
      </c>
      <c r="B91" s="8" t="s">
        <v>631</v>
      </c>
      <c r="C91" s="8"/>
      <c r="D91" s="8">
        <v>10</v>
      </c>
      <c r="E91" s="8"/>
      <c r="F91" s="8" t="s">
        <v>13</v>
      </c>
      <c r="G91" s="64"/>
      <c r="H91" s="71">
        <f t="shared" si="4"/>
        <v>0</v>
      </c>
      <c r="I91" s="9"/>
      <c r="J91" s="71">
        <f t="shared" si="5"/>
        <v>0</v>
      </c>
    </row>
    <row r="92" spans="1:10">
      <c r="A92" s="7">
        <v>86</v>
      </c>
      <c r="B92" s="8" t="s">
        <v>647</v>
      </c>
      <c r="C92" s="8"/>
      <c r="D92" s="8">
        <v>2</v>
      </c>
      <c r="E92" s="8"/>
      <c r="F92" s="8" t="s">
        <v>23</v>
      </c>
      <c r="G92" s="64"/>
      <c r="H92" s="71">
        <f t="shared" si="4"/>
        <v>0</v>
      </c>
      <c r="I92" s="9"/>
      <c r="J92" s="71">
        <f t="shared" si="5"/>
        <v>0</v>
      </c>
    </row>
    <row r="93" spans="1:10">
      <c r="A93" s="7">
        <v>87</v>
      </c>
      <c r="B93" s="8" t="s">
        <v>280</v>
      </c>
      <c r="C93" s="8"/>
      <c r="D93" s="8">
        <v>10</v>
      </c>
      <c r="E93" s="8"/>
      <c r="F93" s="8" t="s">
        <v>13</v>
      </c>
      <c r="G93" s="64"/>
      <c r="H93" s="71">
        <f t="shared" si="4"/>
        <v>0</v>
      </c>
      <c r="I93" s="9"/>
      <c r="J93" s="71">
        <f t="shared" si="5"/>
        <v>0</v>
      </c>
    </row>
    <row r="94" spans="1:10">
      <c r="A94" s="7">
        <v>88</v>
      </c>
      <c r="B94" s="8" t="s">
        <v>745</v>
      </c>
      <c r="C94" s="8"/>
      <c r="D94" s="8">
        <v>3</v>
      </c>
      <c r="E94" s="8"/>
      <c r="F94" s="8" t="s">
        <v>23</v>
      </c>
      <c r="G94" s="64"/>
      <c r="H94" s="71">
        <f t="shared" si="4"/>
        <v>0</v>
      </c>
      <c r="I94" s="9"/>
      <c r="J94" s="71">
        <f t="shared" si="5"/>
        <v>0</v>
      </c>
    </row>
    <row r="95" spans="1:10">
      <c r="A95" s="7">
        <v>89</v>
      </c>
      <c r="B95" s="8" t="s">
        <v>281</v>
      </c>
      <c r="C95" s="8"/>
      <c r="D95" s="8">
        <v>10</v>
      </c>
      <c r="E95" s="8"/>
      <c r="F95" s="8" t="s">
        <v>13</v>
      </c>
      <c r="G95" s="64"/>
      <c r="H95" s="71">
        <f t="shared" si="4"/>
        <v>0</v>
      </c>
      <c r="I95" s="9"/>
      <c r="J95" s="71">
        <f t="shared" si="5"/>
        <v>0</v>
      </c>
    </row>
    <row r="96" spans="1:10">
      <c r="A96" s="7">
        <v>90</v>
      </c>
      <c r="B96" s="8" t="s">
        <v>282</v>
      </c>
      <c r="C96" s="8"/>
      <c r="D96" s="8">
        <v>5</v>
      </c>
      <c r="E96" s="8"/>
      <c r="F96" s="8" t="s">
        <v>13</v>
      </c>
      <c r="G96" s="64"/>
      <c r="H96" s="71">
        <f t="shared" si="4"/>
        <v>0</v>
      </c>
      <c r="I96" s="9"/>
      <c r="J96" s="71">
        <f t="shared" si="5"/>
        <v>0</v>
      </c>
    </row>
    <row r="97" spans="1:10">
      <c r="A97" s="7">
        <v>91</v>
      </c>
      <c r="B97" s="8" t="s">
        <v>719</v>
      </c>
      <c r="C97" s="8"/>
      <c r="D97" s="8">
        <v>50</v>
      </c>
      <c r="E97" s="8"/>
      <c r="F97" s="8" t="s">
        <v>13</v>
      </c>
      <c r="G97" s="64"/>
      <c r="H97" s="71">
        <f t="shared" si="4"/>
        <v>0</v>
      </c>
      <c r="I97" s="9"/>
      <c r="J97" s="71">
        <f t="shared" si="5"/>
        <v>0</v>
      </c>
    </row>
    <row r="98" spans="1:10">
      <c r="A98" s="7">
        <v>92</v>
      </c>
      <c r="B98" s="8" t="s">
        <v>652</v>
      </c>
      <c r="C98" s="8"/>
      <c r="D98" s="8">
        <v>35</v>
      </c>
      <c r="E98" s="8"/>
      <c r="F98" s="8" t="s">
        <v>23</v>
      </c>
      <c r="G98" s="64"/>
      <c r="H98" s="71">
        <f t="shared" si="4"/>
        <v>0</v>
      </c>
      <c r="I98" s="9"/>
      <c r="J98" s="71">
        <f t="shared" si="5"/>
        <v>0</v>
      </c>
    </row>
    <row r="99" spans="1:10" ht="25.5">
      <c r="A99" s="7">
        <v>93</v>
      </c>
      <c r="B99" s="8" t="s">
        <v>283</v>
      </c>
      <c r="C99" s="8"/>
      <c r="D99" s="8">
        <v>5</v>
      </c>
      <c r="E99" s="8"/>
      <c r="F99" s="8" t="s">
        <v>13</v>
      </c>
      <c r="G99" s="64"/>
      <c r="H99" s="71">
        <f t="shared" si="4"/>
        <v>0</v>
      </c>
      <c r="I99" s="9"/>
      <c r="J99" s="71">
        <f t="shared" si="5"/>
        <v>0</v>
      </c>
    </row>
    <row r="100" spans="1:10" ht="25.5">
      <c r="A100" s="7">
        <v>94</v>
      </c>
      <c r="B100" s="8" t="s">
        <v>284</v>
      </c>
      <c r="C100" s="7"/>
      <c r="D100" s="7">
        <v>2</v>
      </c>
      <c r="E100" s="7"/>
      <c r="F100" s="7" t="s">
        <v>13</v>
      </c>
      <c r="G100" s="64"/>
      <c r="H100" s="71">
        <f t="shared" si="4"/>
        <v>0</v>
      </c>
      <c r="I100" s="9"/>
      <c r="J100" s="71">
        <f t="shared" si="5"/>
        <v>0</v>
      </c>
    </row>
    <row r="101" spans="1:10" ht="25.5">
      <c r="A101" s="7">
        <v>95</v>
      </c>
      <c r="B101" s="8" t="s">
        <v>285</v>
      </c>
      <c r="C101" s="8"/>
      <c r="D101" s="8">
        <v>2</v>
      </c>
      <c r="E101" s="8"/>
      <c r="F101" s="8" t="s">
        <v>13</v>
      </c>
      <c r="G101" s="64"/>
      <c r="H101" s="71">
        <f t="shared" si="4"/>
        <v>0</v>
      </c>
      <c r="I101" s="9"/>
      <c r="J101" s="71">
        <f t="shared" si="5"/>
        <v>0</v>
      </c>
    </row>
    <row r="102" spans="1:10" ht="25.5">
      <c r="A102" s="7">
        <v>96</v>
      </c>
      <c r="B102" s="8" t="s">
        <v>714</v>
      </c>
      <c r="C102" s="8"/>
      <c r="D102" s="8">
        <v>50</v>
      </c>
      <c r="E102" s="8"/>
      <c r="F102" s="8" t="s">
        <v>13</v>
      </c>
      <c r="G102" s="64"/>
      <c r="H102" s="71">
        <f t="shared" si="4"/>
        <v>0</v>
      </c>
      <c r="I102" s="9"/>
      <c r="J102" s="71">
        <f t="shared" si="5"/>
        <v>0</v>
      </c>
    </row>
    <row r="103" spans="1:10">
      <c r="A103" s="7">
        <v>97</v>
      </c>
      <c r="B103" s="7" t="s">
        <v>286</v>
      </c>
      <c r="C103" s="7"/>
      <c r="D103" s="7">
        <v>25</v>
      </c>
      <c r="E103" s="7"/>
      <c r="F103" s="7" t="s">
        <v>13</v>
      </c>
      <c r="G103" s="64"/>
      <c r="H103" s="71">
        <f t="shared" si="4"/>
        <v>0</v>
      </c>
      <c r="I103" s="9"/>
      <c r="J103" s="71">
        <f t="shared" si="5"/>
        <v>0</v>
      </c>
    </row>
    <row r="104" spans="1:10" ht="25.5">
      <c r="A104" s="7">
        <v>98</v>
      </c>
      <c r="B104" s="8" t="s">
        <v>287</v>
      </c>
      <c r="C104" s="8"/>
      <c r="D104" s="8">
        <v>450</v>
      </c>
      <c r="E104" s="8"/>
      <c r="F104" s="8" t="s">
        <v>13</v>
      </c>
      <c r="G104" s="64"/>
      <c r="H104" s="71">
        <f t="shared" si="4"/>
        <v>0</v>
      </c>
      <c r="I104" s="9"/>
      <c r="J104" s="71">
        <f t="shared" si="5"/>
        <v>0</v>
      </c>
    </row>
    <row r="105" spans="1:10">
      <c r="A105" s="7">
        <v>99</v>
      </c>
      <c r="B105" s="8" t="s">
        <v>288</v>
      </c>
      <c r="C105" s="8"/>
      <c r="D105" s="8">
        <v>3</v>
      </c>
      <c r="E105" s="8"/>
      <c r="F105" s="8" t="s">
        <v>13</v>
      </c>
      <c r="G105" s="64"/>
      <c r="H105" s="71">
        <f t="shared" si="4"/>
        <v>0</v>
      </c>
      <c r="I105" s="9"/>
      <c r="J105" s="71">
        <f t="shared" si="5"/>
        <v>0</v>
      </c>
    </row>
    <row r="106" spans="1:10">
      <c r="A106" s="7">
        <v>100</v>
      </c>
      <c r="B106" s="8" t="s">
        <v>289</v>
      </c>
      <c r="C106" s="8"/>
      <c r="D106" s="8">
        <v>20</v>
      </c>
      <c r="E106" s="8"/>
      <c r="F106" s="8" t="s">
        <v>13</v>
      </c>
      <c r="G106" s="64"/>
      <c r="H106" s="71">
        <f t="shared" si="4"/>
        <v>0</v>
      </c>
      <c r="I106" s="9"/>
      <c r="J106" s="71">
        <f t="shared" si="5"/>
        <v>0</v>
      </c>
    </row>
    <row r="107" spans="1:10" ht="25.5">
      <c r="A107" s="7">
        <v>101</v>
      </c>
      <c r="B107" s="8" t="s">
        <v>290</v>
      </c>
      <c r="C107" s="8"/>
      <c r="D107" s="8">
        <v>100</v>
      </c>
      <c r="E107" s="8"/>
      <c r="F107" s="8" t="s">
        <v>13</v>
      </c>
      <c r="G107" s="64"/>
      <c r="H107" s="71">
        <f t="shared" si="4"/>
        <v>0</v>
      </c>
      <c r="I107" s="9"/>
      <c r="J107" s="71">
        <f t="shared" si="5"/>
        <v>0</v>
      </c>
    </row>
    <row r="108" spans="1:10">
      <c r="A108" s="7">
        <v>102</v>
      </c>
      <c r="B108" s="8" t="s">
        <v>291</v>
      </c>
      <c r="C108" s="8"/>
      <c r="D108" s="8">
        <v>2</v>
      </c>
      <c r="E108" s="8"/>
      <c r="F108" s="8" t="s">
        <v>18</v>
      </c>
      <c r="G108" s="64"/>
      <c r="H108" s="71">
        <f t="shared" si="4"/>
        <v>0</v>
      </c>
      <c r="I108" s="9"/>
      <c r="J108" s="71">
        <f t="shared" si="5"/>
        <v>0</v>
      </c>
    </row>
    <row r="109" spans="1:10">
      <c r="A109" s="7">
        <v>103</v>
      </c>
      <c r="B109" s="8" t="s">
        <v>292</v>
      </c>
      <c r="C109" s="8"/>
      <c r="D109" s="8">
        <v>2</v>
      </c>
      <c r="E109" s="8"/>
      <c r="F109" s="8" t="s">
        <v>18</v>
      </c>
      <c r="G109" s="64"/>
      <c r="H109" s="71">
        <f t="shared" si="4"/>
        <v>0</v>
      </c>
      <c r="I109" s="9"/>
      <c r="J109" s="71">
        <f t="shared" si="5"/>
        <v>0</v>
      </c>
    </row>
    <row r="110" spans="1:10">
      <c r="A110" s="7">
        <v>104</v>
      </c>
      <c r="B110" s="8" t="s">
        <v>293</v>
      </c>
      <c r="C110" s="8"/>
      <c r="D110" s="8">
        <v>4</v>
      </c>
      <c r="E110" s="8"/>
      <c r="F110" s="8" t="s">
        <v>13</v>
      </c>
      <c r="G110" s="64"/>
      <c r="H110" s="71">
        <f t="shared" si="4"/>
        <v>0</v>
      </c>
      <c r="I110" s="9"/>
      <c r="J110" s="71">
        <f t="shared" si="5"/>
        <v>0</v>
      </c>
    </row>
    <row r="111" spans="1:10">
      <c r="A111" s="7">
        <v>105</v>
      </c>
      <c r="B111" s="8" t="s">
        <v>294</v>
      </c>
      <c r="C111" s="8"/>
      <c r="D111" s="8">
        <v>5</v>
      </c>
      <c r="E111" s="8"/>
      <c r="F111" s="8" t="s">
        <v>23</v>
      </c>
      <c r="G111" s="64"/>
      <c r="H111" s="71">
        <f t="shared" si="4"/>
        <v>0</v>
      </c>
      <c r="I111" s="9"/>
      <c r="J111" s="71">
        <f t="shared" si="5"/>
        <v>0</v>
      </c>
    </row>
    <row r="112" spans="1:10">
      <c r="A112" s="7">
        <v>106</v>
      </c>
      <c r="B112" s="8" t="s">
        <v>295</v>
      </c>
      <c r="C112" s="8"/>
      <c r="D112" s="8">
        <v>3</v>
      </c>
      <c r="E112" s="8"/>
      <c r="F112" s="8" t="s">
        <v>13</v>
      </c>
      <c r="G112" s="64"/>
      <c r="H112" s="71">
        <f t="shared" si="4"/>
        <v>0</v>
      </c>
      <c r="I112" s="9"/>
      <c r="J112" s="71">
        <f t="shared" si="5"/>
        <v>0</v>
      </c>
    </row>
    <row r="113" spans="1:10">
      <c r="A113" s="7">
        <v>107</v>
      </c>
      <c r="B113" s="8" t="s">
        <v>296</v>
      </c>
      <c r="C113" s="8"/>
      <c r="D113" s="8">
        <v>3</v>
      </c>
      <c r="E113" s="8"/>
      <c r="F113" s="8" t="s">
        <v>18</v>
      </c>
      <c r="G113" s="64"/>
      <c r="H113" s="71">
        <f t="shared" si="4"/>
        <v>0</v>
      </c>
      <c r="I113" s="9"/>
      <c r="J113" s="71">
        <f t="shared" si="5"/>
        <v>0</v>
      </c>
    </row>
    <row r="114" spans="1:10">
      <c r="A114" s="7">
        <v>108</v>
      </c>
      <c r="B114" s="8" t="s">
        <v>297</v>
      </c>
      <c r="C114" s="8"/>
      <c r="D114" s="8">
        <v>5</v>
      </c>
      <c r="E114" s="8"/>
      <c r="F114" s="8" t="s">
        <v>13</v>
      </c>
      <c r="G114" s="64"/>
      <c r="H114" s="71">
        <f t="shared" si="4"/>
        <v>0</v>
      </c>
      <c r="I114" s="9"/>
      <c r="J114" s="71">
        <f t="shared" si="5"/>
        <v>0</v>
      </c>
    </row>
    <row r="115" spans="1:10">
      <c r="A115" s="7">
        <v>109</v>
      </c>
      <c r="B115" s="8" t="s">
        <v>298</v>
      </c>
      <c r="C115" s="8"/>
      <c r="D115" s="8">
        <v>5</v>
      </c>
      <c r="E115" s="8"/>
      <c r="F115" s="8" t="s">
        <v>13</v>
      </c>
      <c r="G115" s="64"/>
      <c r="H115" s="71">
        <f t="shared" si="4"/>
        <v>0</v>
      </c>
      <c r="I115" s="9"/>
      <c r="J115" s="71">
        <f t="shared" si="5"/>
        <v>0</v>
      </c>
    </row>
    <row r="116" spans="1:10" ht="25.5">
      <c r="A116" s="7">
        <v>110</v>
      </c>
      <c r="B116" s="8" t="s">
        <v>299</v>
      </c>
      <c r="C116" s="8"/>
      <c r="D116" s="8">
        <v>2</v>
      </c>
      <c r="E116" s="8"/>
      <c r="F116" s="8" t="s">
        <v>13</v>
      </c>
      <c r="G116" s="64"/>
      <c r="H116" s="71">
        <f t="shared" si="4"/>
        <v>0</v>
      </c>
      <c r="I116" s="9"/>
      <c r="J116" s="71">
        <f t="shared" si="5"/>
        <v>0</v>
      </c>
    </row>
    <row r="117" spans="1:10" ht="25.5">
      <c r="A117" s="7">
        <v>111</v>
      </c>
      <c r="B117" s="8" t="s">
        <v>300</v>
      </c>
      <c r="C117" s="8"/>
      <c r="D117" s="8">
        <v>5</v>
      </c>
      <c r="E117" s="8"/>
      <c r="F117" s="8" t="s">
        <v>13</v>
      </c>
      <c r="G117" s="64"/>
      <c r="H117" s="71">
        <f t="shared" si="4"/>
        <v>0</v>
      </c>
      <c r="I117" s="9"/>
      <c r="J117" s="71">
        <f t="shared" si="5"/>
        <v>0</v>
      </c>
    </row>
    <row r="118" spans="1:10">
      <c r="A118" s="7">
        <v>112</v>
      </c>
      <c r="B118" s="8" t="s">
        <v>301</v>
      </c>
      <c r="C118" s="8"/>
      <c r="D118" s="8">
        <v>20</v>
      </c>
      <c r="E118" s="8"/>
      <c r="F118" s="8" t="s">
        <v>13</v>
      </c>
      <c r="G118" s="64"/>
      <c r="H118" s="71">
        <f t="shared" si="4"/>
        <v>0</v>
      </c>
      <c r="I118" s="9"/>
      <c r="J118" s="71">
        <f t="shared" si="5"/>
        <v>0</v>
      </c>
    </row>
    <row r="119" spans="1:10">
      <c r="A119" s="7">
        <v>113</v>
      </c>
      <c r="B119" s="8" t="s">
        <v>302</v>
      </c>
      <c r="C119" s="8"/>
      <c r="D119" s="8">
        <v>25</v>
      </c>
      <c r="E119" s="8"/>
      <c r="F119" s="8" t="s">
        <v>13</v>
      </c>
      <c r="G119" s="64"/>
      <c r="H119" s="71">
        <f t="shared" si="4"/>
        <v>0</v>
      </c>
      <c r="I119" s="9"/>
      <c r="J119" s="71">
        <f t="shared" si="5"/>
        <v>0</v>
      </c>
    </row>
    <row r="120" spans="1:10">
      <c r="A120" s="7">
        <v>114</v>
      </c>
      <c r="B120" s="8" t="s">
        <v>303</v>
      </c>
      <c r="C120" s="8"/>
      <c r="D120" s="8">
        <v>15</v>
      </c>
      <c r="E120" s="8"/>
      <c r="F120" s="8" t="s">
        <v>13</v>
      </c>
      <c r="G120" s="64"/>
      <c r="H120" s="71">
        <f t="shared" si="4"/>
        <v>0</v>
      </c>
      <c r="I120" s="9"/>
      <c r="J120" s="71">
        <f t="shared" si="5"/>
        <v>0</v>
      </c>
    </row>
    <row r="121" spans="1:10" ht="25.5">
      <c r="A121" s="7">
        <v>115</v>
      </c>
      <c r="B121" s="8" t="s">
        <v>304</v>
      </c>
      <c r="C121" s="7"/>
      <c r="D121" s="7">
        <v>10</v>
      </c>
      <c r="E121" s="7"/>
      <c r="F121" s="7" t="s">
        <v>13</v>
      </c>
      <c r="G121" s="64"/>
      <c r="H121" s="71">
        <f t="shared" si="4"/>
        <v>0</v>
      </c>
      <c r="I121" s="9"/>
      <c r="J121" s="71">
        <f t="shared" si="5"/>
        <v>0</v>
      </c>
    </row>
    <row r="122" spans="1:10" ht="25.5">
      <c r="A122" s="7">
        <v>116</v>
      </c>
      <c r="B122" s="36" t="s">
        <v>305</v>
      </c>
      <c r="C122" s="10"/>
      <c r="D122" s="10">
        <v>10</v>
      </c>
      <c r="E122" s="10"/>
      <c r="F122" s="10" t="s">
        <v>13</v>
      </c>
      <c r="G122" s="64"/>
      <c r="H122" s="71">
        <f t="shared" si="4"/>
        <v>0</v>
      </c>
      <c r="I122" s="9"/>
      <c r="J122" s="71">
        <f t="shared" si="5"/>
        <v>0</v>
      </c>
    </row>
    <row r="123" spans="1:10">
      <c r="A123" s="7">
        <v>117</v>
      </c>
      <c r="B123" s="10" t="s">
        <v>306</v>
      </c>
      <c r="C123" s="10"/>
      <c r="D123" s="10">
        <v>10</v>
      </c>
      <c r="E123" s="10"/>
      <c r="F123" s="10" t="s">
        <v>18</v>
      </c>
      <c r="G123" s="64"/>
      <c r="H123" s="71">
        <f t="shared" si="4"/>
        <v>0</v>
      </c>
      <c r="I123" s="9"/>
      <c r="J123" s="71">
        <f t="shared" si="5"/>
        <v>0</v>
      </c>
    </row>
    <row r="124" spans="1:10">
      <c r="A124" s="7">
        <v>118</v>
      </c>
      <c r="B124" s="10" t="s">
        <v>653</v>
      </c>
      <c r="C124" s="10"/>
      <c r="D124" s="10">
        <v>50</v>
      </c>
      <c r="E124" s="10"/>
      <c r="F124" s="10" t="s">
        <v>23</v>
      </c>
      <c r="G124" s="64"/>
      <c r="H124" s="71">
        <f t="shared" si="4"/>
        <v>0</v>
      </c>
      <c r="I124" s="9"/>
      <c r="J124" s="71">
        <f t="shared" si="5"/>
        <v>0</v>
      </c>
    </row>
    <row r="125" spans="1:10">
      <c r="A125" s="7">
        <v>119</v>
      </c>
      <c r="B125" s="8" t="s">
        <v>307</v>
      </c>
      <c r="C125" s="8"/>
      <c r="D125" s="8">
        <v>10</v>
      </c>
      <c r="E125" s="8"/>
      <c r="F125" s="8" t="s">
        <v>18</v>
      </c>
      <c r="G125" s="64"/>
      <c r="H125" s="71">
        <f t="shared" si="4"/>
        <v>0</v>
      </c>
      <c r="I125" s="9"/>
      <c r="J125" s="71">
        <f t="shared" si="5"/>
        <v>0</v>
      </c>
    </row>
    <row r="126" spans="1:10">
      <c r="A126" s="7">
        <v>120</v>
      </c>
      <c r="B126" s="8" t="s">
        <v>308</v>
      </c>
      <c r="C126" s="8"/>
      <c r="D126" s="8">
        <v>5</v>
      </c>
      <c r="E126" s="8"/>
      <c r="F126" s="8" t="s">
        <v>13</v>
      </c>
      <c r="G126" s="64"/>
      <c r="H126" s="71">
        <f t="shared" si="4"/>
        <v>0</v>
      </c>
      <c r="I126" s="9"/>
      <c r="J126" s="71">
        <f t="shared" si="5"/>
        <v>0</v>
      </c>
    </row>
    <row r="127" spans="1:10" ht="25.5">
      <c r="A127" s="7">
        <v>121</v>
      </c>
      <c r="B127" s="8" t="s">
        <v>309</v>
      </c>
      <c r="C127" s="8"/>
      <c r="D127" s="8">
        <v>2</v>
      </c>
      <c r="E127" s="8"/>
      <c r="F127" s="8" t="s">
        <v>13</v>
      </c>
      <c r="G127" s="64"/>
      <c r="H127" s="71">
        <f t="shared" si="4"/>
        <v>0</v>
      </c>
      <c r="I127" s="9"/>
      <c r="J127" s="71">
        <f t="shared" si="5"/>
        <v>0</v>
      </c>
    </row>
    <row r="128" spans="1:10" ht="25.5">
      <c r="A128" s="7">
        <v>122</v>
      </c>
      <c r="B128" s="8" t="s">
        <v>310</v>
      </c>
      <c r="C128" s="8"/>
      <c r="D128" s="8">
        <v>20</v>
      </c>
      <c r="E128" s="8"/>
      <c r="F128" s="8" t="s">
        <v>13</v>
      </c>
      <c r="G128" s="64"/>
      <c r="H128" s="71">
        <f t="shared" si="4"/>
        <v>0</v>
      </c>
      <c r="I128" s="9"/>
      <c r="J128" s="71">
        <f t="shared" si="5"/>
        <v>0</v>
      </c>
    </row>
    <row r="129" spans="1:10">
      <c r="A129" s="7">
        <v>123</v>
      </c>
      <c r="B129" s="8" t="s">
        <v>642</v>
      </c>
      <c r="C129" s="8"/>
      <c r="D129" s="8">
        <v>5</v>
      </c>
      <c r="E129" s="8"/>
      <c r="F129" s="8" t="s">
        <v>23</v>
      </c>
      <c r="G129" s="64"/>
      <c r="H129" s="71">
        <f t="shared" si="4"/>
        <v>0</v>
      </c>
      <c r="I129" s="9"/>
      <c r="J129" s="71">
        <f t="shared" si="5"/>
        <v>0</v>
      </c>
    </row>
    <row r="130" spans="1:10">
      <c r="A130" s="7">
        <v>124</v>
      </c>
      <c r="B130" s="8" t="s">
        <v>311</v>
      </c>
      <c r="C130" s="8"/>
      <c r="D130" s="8">
        <v>2</v>
      </c>
      <c r="E130" s="8"/>
      <c r="F130" s="8" t="s">
        <v>18</v>
      </c>
      <c r="G130" s="64"/>
      <c r="H130" s="71">
        <f t="shared" si="4"/>
        <v>0</v>
      </c>
      <c r="I130" s="9"/>
      <c r="J130" s="71">
        <f t="shared" si="5"/>
        <v>0</v>
      </c>
    </row>
    <row r="131" spans="1:10" ht="25.5">
      <c r="A131" s="7">
        <v>125</v>
      </c>
      <c r="B131" s="8" t="s">
        <v>312</v>
      </c>
      <c r="C131" s="8"/>
      <c r="D131" s="8">
        <v>1</v>
      </c>
      <c r="E131" s="8"/>
      <c r="F131" s="8" t="s">
        <v>13</v>
      </c>
      <c r="G131" s="64"/>
      <c r="H131" s="71">
        <f t="shared" si="4"/>
        <v>0</v>
      </c>
      <c r="I131" s="9"/>
      <c r="J131" s="71">
        <f t="shared" si="5"/>
        <v>0</v>
      </c>
    </row>
    <row r="132" spans="1:10">
      <c r="A132" s="7">
        <v>126</v>
      </c>
      <c r="B132" s="8" t="s">
        <v>313</v>
      </c>
      <c r="C132" s="8"/>
      <c r="D132" s="8">
        <v>5</v>
      </c>
      <c r="E132" s="8"/>
      <c r="F132" s="8" t="s">
        <v>314</v>
      </c>
      <c r="G132" s="64"/>
      <c r="H132" s="71">
        <f t="shared" si="4"/>
        <v>0</v>
      </c>
      <c r="I132" s="9"/>
      <c r="J132" s="71">
        <f t="shared" si="5"/>
        <v>0</v>
      </c>
    </row>
    <row r="133" spans="1:10">
      <c r="A133" s="7">
        <v>127</v>
      </c>
      <c r="B133" s="8" t="s">
        <v>315</v>
      </c>
      <c r="C133" s="8"/>
      <c r="D133" s="8">
        <v>5</v>
      </c>
      <c r="E133" s="8"/>
      <c r="F133" s="8" t="s">
        <v>13</v>
      </c>
      <c r="G133" s="64"/>
      <c r="H133" s="71">
        <f t="shared" si="4"/>
        <v>0</v>
      </c>
      <c r="I133" s="9"/>
      <c r="J133" s="71">
        <f t="shared" si="5"/>
        <v>0</v>
      </c>
    </row>
    <row r="134" spans="1:10" ht="25.5">
      <c r="A134" s="7">
        <v>128</v>
      </c>
      <c r="B134" s="8" t="s">
        <v>316</v>
      </c>
      <c r="C134" s="8"/>
      <c r="D134" s="8">
        <v>2</v>
      </c>
      <c r="E134" s="8"/>
      <c r="F134" s="8" t="s">
        <v>13</v>
      </c>
      <c r="G134" s="64"/>
      <c r="H134" s="71">
        <f t="shared" si="4"/>
        <v>0</v>
      </c>
      <c r="I134" s="9"/>
      <c r="J134" s="71">
        <f t="shared" si="5"/>
        <v>0</v>
      </c>
    </row>
    <row r="135" spans="1:10">
      <c r="A135" s="7">
        <v>129</v>
      </c>
      <c r="B135" s="8" t="s">
        <v>746</v>
      </c>
      <c r="C135" s="8"/>
      <c r="D135" s="8">
        <v>5</v>
      </c>
      <c r="E135" s="8"/>
      <c r="F135" s="8" t="s">
        <v>23</v>
      </c>
      <c r="G135" s="64"/>
      <c r="H135" s="71">
        <f t="shared" si="4"/>
        <v>0</v>
      </c>
      <c r="I135" s="9"/>
      <c r="J135" s="71">
        <f t="shared" si="5"/>
        <v>0</v>
      </c>
    </row>
    <row r="136" spans="1:10">
      <c r="A136" s="7">
        <v>130</v>
      </c>
      <c r="B136" s="8" t="s">
        <v>317</v>
      </c>
      <c r="C136" s="8"/>
      <c r="D136" s="8">
        <v>10</v>
      </c>
      <c r="E136" s="8"/>
      <c r="F136" s="8" t="s">
        <v>13</v>
      </c>
      <c r="G136" s="64"/>
      <c r="H136" s="71">
        <f t="shared" si="4"/>
        <v>0</v>
      </c>
      <c r="I136" s="9"/>
      <c r="J136" s="71">
        <f t="shared" si="5"/>
        <v>0</v>
      </c>
    </row>
    <row r="137" spans="1:10">
      <c r="A137" s="7">
        <v>131</v>
      </c>
      <c r="B137" s="8" t="s">
        <v>318</v>
      </c>
      <c r="C137" s="8"/>
      <c r="D137" s="8">
        <v>1</v>
      </c>
      <c r="E137" s="8"/>
      <c r="F137" s="8" t="s">
        <v>13</v>
      </c>
      <c r="G137" s="64"/>
      <c r="H137" s="71">
        <f t="shared" si="4"/>
        <v>0</v>
      </c>
      <c r="I137" s="9"/>
      <c r="J137" s="71">
        <f t="shared" si="5"/>
        <v>0</v>
      </c>
    </row>
    <row r="138" spans="1:10">
      <c r="A138" s="7">
        <v>132</v>
      </c>
      <c r="B138" s="8" t="s">
        <v>319</v>
      </c>
      <c r="C138" s="8"/>
      <c r="D138" s="8">
        <v>15</v>
      </c>
      <c r="E138" s="8"/>
      <c r="F138" s="8" t="s">
        <v>13</v>
      </c>
      <c r="G138" s="64"/>
      <c r="H138" s="71">
        <f t="shared" si="4"/>
        <v>0</v>
      </c>
      <c r="I138" s="9"/>
      <c r="J138" s="71">
        <f t="shared" si="5"/>
        <v>0</v>
      </c>
    </row>
    <row r="139" spans="1:10" ht="25.5">
      <c r="A139" s="7">
        <v>133</v>
      </c>
      <c r="B139" s="8" t="s">
        <v>320</v>
      </c>
      <c r="C139" s="8"/>
      <c r="D139" s="8">
        <v>2</v>
      </c>
      <c r="E139" s="8"/>
      <c r="F139" s="8" t="s">
        <v>13</v>
      </c>
      <c r="G139" s="64"/>
      <c r="H139" s="71">
        <f t="shared" si="4"/>
        <v>0</v>
      </c>
      <c r="I139" s="9"/>
      <c r="J139" s="71">
        <f t="shared" si="5"/>
        <v>0</v>
      </c>
    </row>
    <row r="140" spans="1:10">
      <c r="A140" s="7">
        <v>134</v>
      </c>
      <c r="B140" s="7" t="s">
        <v>321</v>
      </c>
      <c r="C140" s="7"/>
      <c r="D140" s="7">
        <v>100</v>
      </c>
      <c r="E140" s="7"/>
      <c r="F140" s="7" t="s">
        <v>18</v>
      </c>
      <c r="G140" s="64"/>
      <c r="H140" s="71">
        <f t="shared" si="4"/>
        <v>0</v>
      </c>
      <c r="I140" s="9"/>
      <c r="J140" s="71">
        <f t="shared" si="5"/>
        <v>0</v>
      </c>
    </row>
    <row r="141" spans="1:10" ht="25.5">
      <c r="A141" s="7">
        <v>135</v>
      </c>
      <c r="B141" s="36" t="s">
        <v>322</v>
      </c>
      <c r="C141" s="10"/>
      <c r="D141" s="10">
        <v>60</v>
      </c>
      <c r="E141" s="10"/>
      <c r="F141" s="10" t="s">
        <v>23</v>
      </c>
      <c r="G141" s="64"/>
      <c r="H141" s="71">
        <f t="shared" ref="H141:H202" si="6">D141*G141</f>
        <v>0</v>
      </c>
      <c r="I141" s="9"/>
      <c r="J141" s="71">
        <f t="shared" ref="J141:J202" si="7">H141*1.08</f>
        <v>0</v>
      </c>
    </row>
    <row r="142" spans="1:10">
      <c r="A142" s="7">
        <v>136</v>
      </c>
      <c r="B142" s="8" t="s">
        <v>323</v>
      </c>
      <c r="C142" s="8"/>
      <c r="D142" s="8">
        <v>5</v>
      </c>
      <c r="E142" s="8"/>
      <c r="F142" s="8" t="s">
        <v>13</v>
      </c>
      <c r="G142" s="64"/>
      <c r="H142" s="71">
        <f t="shared" si="6"/>
        <v>0</v>
      </c>
      <c r="I142" s="9"/>
      <c r="J142" s="71">
        <f t="shared" si="7"/>
        <v>0</v>
      </c>
    </row>
    <row r="143" spans="1:10">
      <c r="A143" s="7">
        <v>137</v>
      </c>
      <c r="B143" s="8" t="s">
        <v>324</v>
      </c>
      <c r="C143" s="8"/>
      <c r="D143" s="8">
        <v>2</v>
      </c>
      <c r="E143" s="8"/>
      <c r="F143" s="8" t="s">
        <v>13</v>
      </c>
      <c r="G143" s="64"/>
      <c r="H143" s="71">
        <f t="shared" si="6"/>
        <v>0</v>
      </c>
      <c r="I143" s="9"/>
      <c r="J143" s="71">
        <f t="shared" si="7"/>
        <v>0</v>
      </c>
    </row>
    <row r="144" spans="1:10">
      <c r="A144" s="7">
        <v>138</v>
      </c>
      <c r="B144" s="8" t="s">
        <v>325</v>
      </c>
      <c r="C144" s="8"/>
      <c r="D144" s="8">
        <v>2</v>
      </c>
      <c r="E144" s="8"/>
      <c r="F144" s="8" t="s">
        <v>23</v>
      </c>
      <c r="G144" s="64"/>
      <c r="H144" s="71">
        <f t="shared" si="6"/>
        <v>0</v>
      </c>
      <c r="I144" s="9"/>
      <c r="J144" s="71">
        <f t="shared" si="7"/>
        <v>0</v>
      </c>
    </row>
    <row r="145" spans="1:10" ht="25.5">
      <c r="A145" s="7">
        <v>139</v>
      </c>
      <c r="B145" s="8" t="s">
        <v>326</v>
      </c>
      <c r="C145" s="8"/>
      <c r="D145" s="8">
        <v>2</v>
      </c>
      <c r="E145" s="8"/>
      <c r="F145" s="8" t="s">
        <v>13</v>
      </c>
      <c r="G145" s="64"/>
      <c r="H145" s="71">
        <f t="shared" si="6"/>
        <v>0</v>
      </c>
      <c r="I145" s="9"/>
      <c r="J145" s="71">
        <f t="shared" si="7"/>
        <v>0</v>
      </c>
    </row>
    <row r="146" spans="1:10">
      <c r="A146" s="7">
        <v>140</v>
      </c>
      <c r="B146" s="8" t="s">
        <v>327</v>
      </c>
      <c r="C146" s="8"/>
      <c r="D146" s="8">
        <v>300</v>
      </c>
      <c r="E146" s="8"/>
      <c r="F146" s="8" t="s">
        <v>13</v>
      </c>
      <c r="G146" s="64"/>
      <c r="H146" s="71">
        <f t="shared" si="6"/>
        <v>0</v>
      </c>
      <c r="I146" s="9"/>
      <c r="J146" s="71">
        <f t="shared" si="7"/>
        <v>0</v>
      </c>
    </row>
    <row r="147" spans="1:10">
      <c r="A147" s="7">
        <v>141</v>
      </c>
      <c r="B147" s="8" t="s">
        <v>328</v>
      </c>
      <c r="C147" s="8"/>
      <c r="D147" s="8">
        <v>2</v>
      </c>
      <c r="E147" s="8"/>
      <c r="F147" s="8" t="s">
        <v>13</v>
      </c>
      <c r="G147" s="64"/>
      <c r="H147" s="71">
        <f t="shared" si="6"/>
        <v>0</v>
      </c>
      <c r="I147" s="9"/>
      <c r="J147" s="71">
        <f t="shared" si="7"/>
        <v>0</v>
      </c>
    </row>
    <row r="148" spans="1:10" ht="25.5">
      <c r="A148" s="7">
        <v>142</v>
      </c>
      <c r="B148" s="8" t="s">
        <v>329</v>
      </c>
      <c r="C148" s="8"/>
      <c r="D148" s="8">
        <v>2</v>
      </c>
      <c r="E148" s="8"/>
      <c r="F148" s="8" t="s">
        <v>13</v>
      </c>
      <c r="G148" s="64"/>
      <c r="H148" s="71">
        <f t="shared" si="6"/>
        <v>0</v>
      </c>
      <c r="I148" s="9"/>
      <c r="J148" s="71">
        <f t="shared" si="7"/>
        <v>0</v>
      </c>
    </row>
    <row r="149" spans="1:10">
      <c r="A149" s="7">
        <v>143</v>
      </c>
      <c r="B149" s="8" t="s">
        <v>330</v>
      </c>
      <c r="C149" s="8"/>
      <c r="D149" s="8">
        <v>2</v>
      </c>
      <c r="E149" s="8"/>
      <c r="F149" s="8" t="s">
        <v>13</v>
      </c>
      <c r="G149" s="64"/>
      <c r="H149" s="71">
        <f t="shared" si="6"/>
        <v>0</v>
      </c>
      <c r="I149" s="9"/>
      <c r="J149" s="71">
        <f t="shared" si="7"/>
        <v>0</v>
      </c>
    </row>
    <row r="150" spans="1:10">
      <c r="A150" s="7">
        <v>144</v>
      </c>
      <c r="B150" s="8" t="s">
        <v>331</v>
      </c>
      <c r="C150" s="8"/>
      <c r="D150" s="8">
        <v>2</v>
      </c>
      <c r="E150" s="8"/>
      <c r="F150" s="8" t="s">
        <v>13</v>
      </c>
      <c r="G150" s="64"/>
      <c r="H150" s="71">
        <f t="shared" si="6"/>
        <v>0</v>
      </c>
      <c r="I150" s="9"/>
      <c r="J150" s="71">
        <f t="shared" si="7"/>
        <v>0</v>
      </c>
    </row>
    <row r="151" spans="1:10" ht="25.5">
      <c r="A151" s="7">
        <v>145</v>
      </c>
      <c r="B151" s="8" t="s">
        <v>332</v>
      </c>
      <c r="C151" s="8"/>
      <c r="D151" s="7">
        <v>2</v>
      </c>
      <c r="E151" s="7"/>
      <c r="F151" s="8" t="s">
        <v>13</v>
      </c>
      <c r="G151" s="64"/>
      <c r="H151" s="71">
        <f t="shared" si="6"/>
        <v>0</v>
      </c>
      <c r="I151" s="9"/>
      <c r="J151" s="71">
        <f t="shared" si="7"/>
        <v>0</v>
      </c>
    </row>
    <row r="152" spans="1:10" ht="25.5">
      <c r="A152" s="7">
        <v>146</v>
      </c>
      <c r="B152" s="8" t="s">
        <v>333</v>
      </c>
      <c r="C152" s="8"/>
      <c r="D152" s="8">
        <v>10</v>
      </c>
      <c r="E152" s="8"/>
      <c r="F152" s="8" t="s">
        <v>13</v>
      </c>
      <c r="G152" s="64"/>
      <c r="H152" s="71">
        <f t="shared" si="6"/>
        <v>0</v>
      </c>
      <c r="I152" s="9"/>
      <c r="J152" s="71">
        <f t="shared" si="7"/>
        <v>0</v>
      </c>
    </row>
    <row r="153" spans="1:10">
      <c r="A153" s="7">
        <v>147</v>
      </c>
      <c r="B153" s="8" t="s">
        <v>334</v>
      </c>
      <c r="C153" s="8"/>
      <c r="D153" s="8">
        <v>1</v>
      </c>
      <c r="E153" s="8"/>
      <c r="F153" s="8" t="s">
        <v>23</v>
      </c>
      <c r="G153" s="64"/>
      <c r="H153" s="71">
        <f t="shared" si="6"/>
        <v>0</v>
      </c>
      <c r="I153" s="9"/>
      <c r="J153" s="71">
        <f t="shared" si="7"/>
        <v>0</v>
      </c>
    </row>
    <row r="154" spans="1:10">
      <c r="A154" s="7">
        <v>148</v>
      </c>
      <c r="B154" s="8" t="s">
        <v>335</v>
      </c>
      <c r="C154" s="8"/>
      <c r="D154" s="8">
        <v>2</v>
      </c>
      <c r="E154" s="8"/>
      <c r="F154" s="8" t="s">
        <v>13</v>
      </c>
      <c r="G154" s="64"/>
      <c r="H154" s="71">
        <f t="shared" si="6"/>
        <v>0</v>
      </c>
      <c r="I154" s="9"/>
      <c r="J154" s="71">
        <f t="shared" si="7"/>
        <v>0</v>
      </c>
    </row>
    <row r="155" spans="1:10">
      <c r="A155" s="7">
        <v>146</v>
      </c>
      <c r="B155" s="8" t="s">
        <v>336</v>
      </c>
      <c r="C155" s="8"/>
      <c r="D155" s="8">
        <v>2</v>
      </c>
      <c r="E155" s="8"/>
      <c r="F155" s="8" t="s">
        <v>13</v>
      </c>
      <c r="G155" s="64"/>
      <c r="H155" s="71">
        <f t="shared" si="6"/>
        <v>0</v>
      </c>
      <c r="I155" s="9"/>
      <c r="J155" s="71">
        <f t="shared" si="7"/>
        <v>0</v>
      </c>
    </row>
    <row r="156" spans="1:10">
      <c r="A156" s="7">
        <v>147</v>
      </c>
      <c r="B156" s="8" t="s">
        <v>337</v>
      </c>
      <c r="C156" s="8"/>
      <c r="D156" s="8">
        <v>5</v>
      </c>
      <c r="E156" s="8"/>
      <c r="F156" s="8" t="s">
        <v>13</v>
      </c>
      <c r="G156" s="64"/>
      <c r="H156" s="71">
        <f t="shared" si="6"/>
        <v>0</v>
      </c>
      <c r="I156" s="9"/>
      <c r="J156" s="71">
        <f t="shared" si="7"/>
        <v>0</v>
      </c>
    </row>
    <row r="157" spans="1:10">
      <c r="A157" s="7">
        <v>148</v>
      </c>
      <c r="B157" s="8" t="s">
        <v>338</v>
      </c>
      <c r="C157" s="8"/>
      <c r="D157" s="8">
        <v>1</v>
      </c>
      <c r="E157" s="8"/>
      <c r="F157" s="8" t="s">
        <v>18</v>
      </c>
      <c r="G157" s="64"/>
      <c r="H157" s="71">
        <f t="shared" si="6"/>
        <v>0</v>
      </c>
      <c r="I157" s="9"/>
      <c r="J157" s="71">
        <f t="shared" si="7"/>
        <v>0</v>
      </c>
    </row>
    <row r="158" spans="1:10">
      <c r="A158" s="7">
        <v>149</v>
      </c>
      <c r="B158" s="8" t="s">
        <v>650</v>
      </c>
      <c r="C158" s="8"/>
      <c r="D158" s="8">
        <v>100</v>
      </c>
      <c r="E158" s="8"/>
      <c r="F158" s="8" t="s">
        <v>23</v>
      </c>
      <c r="G158" s="64"/>
      <c r="H158" s="71">
        <f t="shared" si="6"/>
        <v>0</v>
      </c>
      <c r="I158" s="9"/>
      <c r="J158" s="71">
        <f t="shared" si="7"/>
        <v>0</v>
      </c>
    </row>
    <row r="159" spans="1:10">
      <c r="A159" s="7">
        <v>150</v>
      </c>
      <c r="B159" s="8" t="s">
        <v>339</v>
      </c>
      <c r="C159" s="8"/>
      <c r="D159" s="8">
        <v>2</v>
      </c>
      <c r="E159" s="8"/>
      <c r="F159" s="8" t="s">
        <v>13</v>
      </c>
      <c r="G159" s="64"/>
      <c r="H159" s="71">
        <f t="shared" si="6"/>
        <v>0</v>
      </c>
      <c r="I159" s="9"/>
      <c r="J159" s="71">
        <f t="shared" si="7"/>
        <v>0</v>
      </c>
    </row>
    <row r="160" spans="1:10">
      <c r="A160" s="7">
        <v>151</v>
      </c>
      <c r="B160" s="8" t="s">
        <v>340</v>
      </c>
      <c r="C160" s="8"/>
      <c r="D160" s="8">
        <v>5</v>
      </c>
      <c r="E160" s="8"/>
      <c r="F160" s="8" t="s">
        <v>13</v>
      </c>
      <c r="G160" s="64"/>
      <c r="H160" s="71">
        <f t="shared" si="6"/>
        <v>0</v>
      </c>
      <c r="I160" s="9"/>
      <c r="J160" s="71">
        <f t="shared" si="7"/>
        <v>0</v>
      </c>
    </row>
    <row r="161" spans="1:10">
      <c r="A161" s="7">
        <v>152</v>
      </c>
      <c r="B161" s="8" t="s">
        <v>341</v>
      </c>
      <c r="C161" s="8"/>
      <c r="D161" s="8">
        <v>25</v>
      </c>
      <c r="E161" s="8"/>
      <c r="F161" s="8" t="s">
        <v>13</v>
      </c>
      <c r="G161" s="64"/>
      <c r="H161" s="71">
        <f t="shared" si="6"/>
        <v>0</v>
      </c>
      <c r="I161" s="9"/>
      <c r="J161" s="71">
        <f t="shared" si="7"/>
        <v>0</v>
      </c>
    </row>
    <row r="162" spans="1:10" ht="25.5">
      <c r="A162" s="7">
        <v>153</v>
      </c>
      <c r="B162" s="8" t="s">
        <v>672</v>
      </c>
      <c r="C162" s="8"/>
      <c r="D162" s="8">
        <v>2</v>
      </c>
      <c r="E162" s="8"/>
      <c r="F162" s="8" t="s">
        <v>23</v>
      </c>
      <c r="G162" s="64"/>
      <c r="H162" s="71">
        <f t="shared" si="6"/>
        <v>0</v>
      </c>
      <c r="I162" s="9"/>
      <c r="J162" s="71">
        <f t="shared" si="7"/>
        <v>0</v>
      </c>
    </row>
    <row r="163" spans="1:10" ht="25.5">
      <c r="A163" s="7">
        <v>154</v>
      </c>
      <c r="B163" s="8" t="s">
        <v>673</v>
      </c>
      <c r="C163" s="8"/>
      <c r="D163" s="8">
        <v>2</v>
      </c>
      <c r="E163" s="8"/>
      <c r="F163" s="8" t="s">
        <v>23</v>
      </c>
      <c r="G163" s="64"/>
      <c r="H163" s="71">
        <f t="shared" si="6"/>
        <v>0</v>
      </c>
      <c r="I163" s="9"/>
      <c r="J163" s="71">
        <f t="shared" si="7"/>
        <v>0</v>
      </c>
    </row>
    <row r="164" spans="1:10">
      <c r="A164" s="7">
        <v>155</v>
      </c>
      <c r="B164" s="8" t="s">
        <v>342</v>
      </c>
      <c r="C164" s="8"/>
      <c r="D164" s="8">
        <v>2</v>
      </c>
      <c r="E164" s="8"/>
      <c r="F164" s="8" t="s">
        <v>18</v>
      </c>
      <c r="G164" s="64"/>
      <c r="H164" s="71">
        <f t="shared" si="6"/>
        <v>0</v>
      </c>
      <c r="I164" s="9"/>
      <c r="J164" s="71">
        <f t="shared" si="7"/>
        <v>0</v>
      </c>
    </row>
    <row r="165" spans="1:10" ht="25.5">
      <c r="A165" s="7">
        <v>156</v>
      </c>
      <c r="B165" s="8" t="s">
        <v>343</v>
      </c>
      <c r="C165" s="8"/>
      <c r="D165" s="8">
        <v>5</v>
      </c>
      <c r="E165" s="8"/>
      <c r="F165" s="8" t="s">
        <v>23</v>
      </c>
      <c r="G165" s="64"/>
      <c r="H165" s="71">
        <f t="shared" si="6"/>
        <v>0</v>
      </c>
      <c r="I165" s="9"/>
      <c r="J165" s="71">
        <f t="shared" si="7"/>
        <v>0</v>
      </c>
    </row>
    <row r="166" spans="1:10" ht="25.5">
      <c r="A166" s="7">
        <v>157</v>
      </c>
      <c r="B166" s="8" t="s">
        <v>344</v>
      </c>
      <c r="C166" s="8"/>
      <c r="D166" s="8">
        <v>4</v>
      </c>
      <c r="E166" s="8"/>
      <c r="F166" s="8" t="s">
        <v>18</v>
      </c>
      <c r="G166" s="64"/>
      <c r="H166" s="71">
        <f t="shared" si="6"/>
        <v>0</v>
      </c>
      <c r="I166" s="9"/>
      <c r="J166" s="71">
        <f t="shared" si="7"/>
        <v>0</v>
      </c>
    </row>
    <row r="167" spans="1:10">
      <c r="A167" s="7">
        <v>158</v>
      </c>
      <c r="B167" s="8" t="s">
        <v>345</v>
      </c>
      <c r="C167" s="8"/>
      <c r="D167" s="8">
        <v>15</v>
      </c>
      <c r="E167" s="8"/>
      <c r="F167" s="8" t="s">
        <v>13</v>
      </c>
      <c r="G167" s="64"/>
      <c r="H167" s="71">
        <f t="shared" si="6"/>
        <v>0</v>
      </c>
      <c r="I167" s="9"/>
      <c r="J167" s="71">
        <f t="shared" si="7"/>
        <v>0</v>
      </c>
    </row>
    <row r="168" spans="1:10">
      <c r="A168" s="7">
        <v>159</v>
      </c>
      <c r="B168" s="8" t="s">
        <v>346</v>
      </c>
      <c r="C168" s="8"/>
      <c r="D168" s="8">
        <v>2</v>
      </c>
      <c r="E168" s="8"/>
      <c r="F168" s="8" t="s">
        <v>13</v>
      </c>
      <c r="G168" s="64"/>
      <c r="H168" s="71">
        <f t="shared" si="6"/>
        <v>0</v>
      </c>
      <c r="I168" s="9"/>
      <c r="J168" s="71">
        <f t="shared" si="7"/>
        <v>0</v>
      </c>
    </row>
    <row r="169" spans="1:10">
      <c r="A169" s="7">
        <v>160</v>
      </c>
      <c r="B169" s="8" t="s">
        <v>626</v>
      </c>
      <c r="C169" s="8"/>
      <c r="D169" s="8">
        <v>2</v>
      </c>
      <c r="E169" s="8"/>
      <c r="F169" s="8" t="s">
        <v>23</v>
      </c>
      <c r="G169" s="64"/>
      <c r="H169" s="71">
        <f t="shared" si="6"/>
        <v>0</v>
      </c>
      <c r="I169" s="9"/>
      <c r="J169" s="71">
        <f t="shared" si="7"/>
        <v>0</v>
      </c>
    </row>
    <row r="170" spans="1:10">
      <c r="A170" s="7">
        <v>161</v>
      </c>
      <c r="B170" s="36" t="s">
        <v>347</v>
      </c>
      <c r="C170" s="10"/>
      <c r="D170" s="10">
        <v>10</v>
      </c>
      <c r="E170" s="10"/>
      <c r="F170" s="10" t="s">
        <v>23</v>
      </c>
      <c r="G170" s="64"/>
      <c r="H170" s="71">
        <f t="shared" si="6"/>
        <v>0</v>
      </c>
      <c r="I170" s="9"/>
      <c r="J170" s="71">
        <f t="shared" si="7"/>
        <v>0</v>
      </c>
    </row>
    <row r="171" spans="1:10">
      <c r="A171" s="7">
        <v>162</v>
      </c>
      <c r="B171" s="8" t="s">
        <v>348</v>
      </c>
      <c r="C171" s="8"/>
      <c r="D171" s="8">
        <v>2</v>
      </c>
      <c r="E171" s="8"/>
      <c r="F171" s="8" t="s">
        <v>13</v>
      </c>
      <c r="G171" s="64"/>
      <c r="H171" s="71">
        <f t="shared" si="6"/>
        <v>0</v>
      </c>
      <c r="I171" s="9"/>
      <c r="J171" s="71">
        <f t="shared" si="7"/>
        <v>0</v>
      </c>
    </row>
    <row r="172" spans="1:10">
      <c r="A172" s="7">
        <v>163</v>
      </c>
      <c r="B172" s="8" t="s">
        <v>349</v>
      </c>
      <c r="C172" s="8"/>
      <c r="D172" s="8">
        <v>2</v>
      </c>
      <c r="E172" s="8"/>
      <c r="F172" s="8" t="s">
        <v>18</v>
      </c>
      <c r="G172" s="64"/>
      <c r="H172" s="71">
        <f t="shared" si="6"/>
        <v>0</v>
      </c>
      <c r="I172" s="9"/>
      <c r="J172" s="71">
        <f t="shared" si="7"/>
        <v>0</v>
      </c>
    </row>
    <row r="173" spans="1:10">
      <c r="A173" s="7">
        <v>164</v>
      </c>
      <c r="B173" s="8" t="s">
        <v>350</v>
      </c>
      <c r="C173" s="8"/>
      <c r="D173" s="8">
        <v>2</v>
      </c>
      <c r="E173" s="8"/>
      <c r="F173" s="8" t="s">
        <v>13</v>
      </c>
      <c r="G173" s="64"/>
      <c r="H173" s="71">
        <f t="shared" si="6"/>
        <v>0</v>
      </c>
      <c r="I173" s="9"/>
      <c r="J173" s="71">
        <f t="shared" si="7"/>
        <v>0</v>
      </c>
    </row>
    <row r="174" spans="1:10" ht="25.5">
      <c r="A174" s="7">
        <v>165</v>
      </c>
      <c r="B174" s="8" t="s">
        <v>351</v>
      </c>
      <c r="C174" s="8"/>
      <c r="D174" s="8">
        <v>2</v>
      </c>
      <c r="E174" s="8"/>
      <c r="F174" s="8" t="s">
        <v>13</v>
      </c>
      <c r="G174" s="64"/>
      <c r="H174" s="71">
        <f t="shared" si="6"/>
        <v>0</v>
      </c>
      <c r="I174" s="9"/>
      <c r="J174" s="71">
        <f t="shared" si="7"/>
        <v>0</v>
      </c>
    </row>
    <row r="175" spans="1:10">
      <c r="A175" s="7">
        <v>166</v>
      </c>
      <c r="B175" s="8" t="s">
        <v>352</v>
      </c>
      <c r="C175" s="8"/>
      <c r="D175" s="8">
        <v>2</v>
      </c>
      <c r="E175" s="8"/>
      <c r="F175" s="8" t="s">
        <v>13</v>
      </c>
      <c r="G175" s="64"/>
      <c r="H175" s="71">
        <f t="shared" si="6"/>
        <v>0</v>
      </c>
      <c r="I175" s="9"/>
      <c r="J175" s="71">
        <f t="shared" si="7"/>
        <v>0</v>
      </c>
    </row>
    <row r="176" spans="1:10">
      <c r="A176" s="7">
        <v>167</v>
      </c>
      <c r="B176" s="8" t="s">
        <v>353</v>
      </c>
      <c r="C176" s="8"/>
      <c r="D176" s="8">
        <v>1</v>
      </c>
      <c r="E176" s="8"/>
      <c r="F176" s="8" t="s">
        <v>13</v>
      </c>
      <c r="G176" s="64"/>
      <c r="H176" s="71">
        <f t="shared" si="6"/>
        <v>0</v>
      </c>
      <c r="I176" s="9"/>
      <c r="J176" s="71">
        <f t="shared" si="7"/>
        <v>0</v>
      </c>
    </row>
    <row r="177" spans="1:10">
      <c r="A177" s="7">
        <v>168</v>
      </c>
      <c r="B177" s="8" t="s">
        <v>354</v>
      </c>
      <c r="C177" s="8"/>
      <c r="D177" s="8">
        <v>2</v>
      </c>
      <c r="E177" s="8"/>
      <c r="F177" s="8" t="s">
        <v>13</v>
      </c>
      <c r="G177" s="64"/>
      <c r="H177" s="71">
        <f t="shared" si="6"/>
        <v>0</v>
      </c>
      <c r="I177" s="9"/>
      <c r="J177" s="71">
        <f t="shared" si="7"/>
        <v>0</v>
      </c>
    </row>
    <row r="178" spans="1:10">
      <c r="A178" s="7">
        <v>169</v>
      </c>
      <c r="B178" s="8" t="s">
        <v>355</v>
      </c>
      <c r="C178" s="8"/>
      <c r="D178" s="8">
        <v>2</v>
      </c>
      <c r="E178" s="8"/>
      <c r="F178" s="8" t="s">
        <v>13</v>
      </c>
      <c r="G178" s="64"/>
      <c r="H178" s="71">
        <f t="shared" si="6"/>
        <v>0</v>
      </c>
      <c r="I178" s="9"/>
      <c r="J178" s="71">
        <f t="shared" si="7"/>
        <v>0</v>
      </c>
    </row>
    <row r="179" spans="1:10">
      <c r="A179" s="7">
        <v>170</v>
      </c>
      <c r="B179" s="8" t="s">
        <v>356</v>
      </c>
      <c r="C179" s="8"/>
      <c r="D179" s="8">
        <v>2</v>
      </c>
      <c r="E179" s="8"/>
      <c r="F179" s="8" t="s">
        <v>13</v>
      </c>
      <c r="G179" s="64"/>
      <c r="H179" s="71">
        <f t="shared" si="6"/>
        <v>0</v>
      </c>
      <c r="I179" s="9"/>
      <c r="J179" s="71">
        <f t="shared" si="7"/>
        <v>0</v>
      </c>
    </row>
    <row r="180" spans="1:10">
      <c r="A180" s="7">
        <v>171</v>
      </c>
      <c r="B180" s="8" t="s">
        <v>357</v>
      </c>
      <c r="C180" s="8"/>
      <c r="D180" s="8">
        <v>2</v>
      </c>
      <c r="E180" s="8"/>
      <c r="F180" s="8" t="s">
        <v>13</v>
      </c>
      <c r="G180" s="64"/>
      <c r="H180" s="71">
        <f t="shared" si="6"/>
        <v>0</v>
      </c>
      <c r="I180" s="9"/>
      <c r="J180" s="71">
        <f t="shared" si="7"/>
        <v>0</v>
      </c>
    </row>
    <row r="181" spans="1:10">
      <c r="A181" s="7">
        <v>172</v>
      </c>
      <c r="B181" s="8" t="s">
        <v>358</v>
      </c>
      <c r="C181" s="8"/>
      <c r="D181" s="8">
        <v>25</v>
      </c>
      <c r="E181" s="8"/>
      <c r="F181" s="8" t="s">
        <v>13</v>
      </c>
      <c r="G181" s="64"/>
      <c r="H181" s="71">
        <f t="shared" si="6"/>
        <v>0</v>
      </c>
      <c r="I181" s="9"/>
      <c r="J181" s="71">
        <f t="shared" si="7"/>
        <v>0</v>
      </c>
    </row>
    <row r="182" spans="1:10">
      <c r="A182" s="7">
        <v>173</v>
      </c>
      <c r="B182" s="8" t="s">
        <v>671</v>
      </c>
      <c r="C182" s="8"/>
      <c r="D182" s="8">
        <v>10</v>
      </c>
      <c r="E182" s="8"/>
      <c r="F182" s="8" t="s">
        <v>18</v>
      </c>
      <c r="G182" s="64"/>
      <c r="H182" s="71">
        <f t="shared" si="6"/>
        <v>0</v>
      </c>
      <c r="I182" s="9"/>
      <c r="J182" s="71">
        <f t="shared" si="7"/>
        <v>0</v>
      </c>
    </row>
    <row r="183" spans="1:10">
      <c r="A183" s="7">
        <v>174</v>
      </c>
      <c r="B183" s="8" t="s">
        <v>359</v>
      </c>
      <c r="C183" s="8"/>
      <c r="D183" s="8">
        <v>2</v>
      </c>
      <c r="E183" s="8"/>
      <c r="F183" s="8" t="s">
        <v>13</v>
      </c>
      <c r="G183" s="64"/>
      <c r="H183" s="71">
        <f t="shared" si="6"/>
        <v>0</v>
      </c>
      <c r="I183" s="9"/>
      <c r="J183" s="71">
        <f t="shared" si="7"/>
        <v>0</v>
      </c>
    </row>
    <row r="184" spans="1:10">
      <c r="A184" s="7">
        <v>175</v>
      </c>
      <c r="B184" s="8" t="s">
        <v>360</v>
      </c>
      <c r="C184" s="8"/>
      <c r="D184" s="8">
        <v>10</v>
      </c>
      <c r="E184" s="8"/>
      <c r="F184" s="8" t="s">
        <v>13</v>
      </c>
      <c r="G184" s="64"/>
      <c r="H184" s="71">
        <f t="shared" si="6"/>
        <v>0</v>
      </c>
      <c r="I184" s="9"/>
      <c r="J184" s="71">
        <f t="shared" si="7"/>
        <v>0</v>
      </c>
    </row>
    <row r="185" spans="1:10">
      <c r="A185" s="7">
        <v>176</v>
      </c>
      <c r="B185" s="8" t="s">
        <v>361</v>
      </c>
      <c r="C185" s="8"/>
      <c r="D185" s="8">
        <v>2</v>
      </c>
      <c r="E185" s="8"/>
      <c r="F185" s="8" t="s">
        <v>23</v>
      </c>
      <c r="G185" s="64"/>
      <c r="H185" s="71">
        <f t="shared" si="6"/>
        <v>0</v>
      </c>
      <c r="I185" s="9"/>
      <c r="J185" s="71">
        <f t="shared" si="7"/>
        <v>0</v>
      </c>
    </row>
    <row r="186" spans="1:10">
      <c r="A186" s="7">
        <v>177</v>
      </c>
      <c r="B186" s="8" t="s">
        <v>362</v>
      </c>
      <c r="C186" s="8"/>
      <c r="D186" s="8">
        <v>5</v>
      </c>
      <c r="E186" s="8"/>
      <c r="F186" s="8" t="s">
        <v>13</v>
      </c>
      <c r="G186" s="64"/>
      <c r="H186" s="71">
        <f t="shared" si="6"/>
        <v>0</v>
      </c>
      <c r="I186" s="9"/>
      <c r="J186" s="71">
        <f t="shared" si="7"/>
        <v>0</v>
      </c>
    </row>
    <row r="187" spans="1:10">
      <c r="A187" s="7">
        <v>178</v>
      </c>
      <c r="B187" s="8" t="s">
        <v>363</v>
      </c>
      <c r="C187" s="8"/>
      <c r="D187" s="8">
        <v>2</v>
      </c>
      <c r="E187" s="8"/>
      <c r="F187" s="8" t="s">
        <v>23</v>
      </c>
      <c r="G187" s="64"/>
      <c r="H187" s="71">
        <f t="shared" si="6"/>
        <v>0</v>
      </c>
      <c r="I187" s="9"/>
      <c r="J187" s="71">
        <f t="shared" si="7"/>
        <v>0</v>
      </c>
    </row>
    <row r="188" spans="1:10">
      <c r="A188" s="7">
        <v>179</v>
      </c>
      <c r="B188" s="8" t="s">
        <v>654</v>
      </c>
      <c r="C188" s="8"/>
      <c r="D188" s="8">
        <v>1</v>
      </c>
      <c r="E188" s="8"/>
      <c r="F188" s="8" t="s">
        <v>18</v>
      </c>
      <c r="G188" s="64"/>
      <c r="H188" s="71">
        <f t="shared" si="6"/>
        <v>0</v>
      </c>
      <c r="I188" s="9"/>
      <c r="J188" s="71">
        <f t="shared" si="7"/>
        <v>0</v>
      </c>
    </row>
    <row r="189" spans="1:10">
      <c r="A189" s="7">
        <v>180</v>
      </c>
      <c r="B189" s="10" t="s">
        <v>364</v>
      </c>
      <c r="C189" s="10"/>
      <c r="D189" s="7">
        <v>2</v>
      </c>
      <c r="E189" s="7"/>
      <c r="F189" s="10" t="s">
        <v>18</v>
      </c>
      <c r="G189" s="64"/>
      <c r="H189" s="71">
        <f t="shared" si="6"/>
        <v>0</v>
      </c>
      <c r="I189" s="9"/>
      <c r="J189" s="71">
        <f t="shared" si="7"/>
        <v>0</v>
      </c>
    </row>
    <row r="190" spans="1:10">
      <c r="A190" s="7">
        <v>181</v>
      </c>
      <c r="B190" s="10" t="s">
        <v>365</v>
      </c>
      <c r="C190" s="10"/>
      <c r="D190" s="7">
        <v>1</v>
      </c>
      <c r="E190" s="7"/>
      <c r="F190" s="10" t="s">
        <v>18</v>
      </c>
      <c r="G190" s="64"/>
      <c r="H190" s="71">
        <f t="shared" si="6"/>
        <v>0</v>
      </c>
      <c r="I190" s="9"/>
      <c r="J190" s="71">
        <f t="shared" si="7"/>
        <v>0</v>
      </c>
    </row>
    <row r="191" spans="1:10">
      <c r="A191" s="7">
        <v>182</v>
      </c>
      <c r="B191" s="10" t="s">
        <v>649</v>
      </c>
      <c r="C191" s="10"/>
      <c r="D191" s="7">
        <v>2</v>
      </c>
      <c r="E191" s="7"/>
      <c r="F191" s="10" t="s">
        <v>23</v>
      </c>
      <c r="G191" s="64"/>
      <c r="H191" s="71">
        <f t="shared" si="6"/>
        <v>0</v>
      </c>
      <c r="I191" s="9"/>
      <c r="J191" s="71">
        <f t="shared" si="7"/>
        <v>0</v>
      </c>
    </row>
    <row r="192" spans="1:10">
      <c r="A192" s="7">
        <v>183</v>
      </c>
      <c r="B192" s="8" t="s">
        <v>366</v>
      </c>
      <c r="C192" s="8"/>
      <c r="D192" s="8">
        <v>2</v>
      </c>
      <c r="E192" s="8"/>
      <c r="F192" s="8" t="s">
        <v>13</v>
      </c>
      <c r="G192" s="64"/>
      <c r="H192" s="71">
        <f t="shared" si="6"/>
        <v>0</v>
      </c>
      <c r="I192" s="9"/>
      <c r="J192" s="71">
        <f t="shared" si="7"/>
        <v>0</v>
      </c>
    </row>
    <row r="193" spans="1:10">
      <c r="A193" s="7">
        <v>184</v>
      </c>
      <c r="B193" s="8" t="s">
        <v>367</v>
      </c>
      <c r="C193" s="8"/>
      <c r="D193" s="8">
        <v>2</v>
      </c>
      <c r="E193" s="8"/>
      <c r="F193" s="8" t="s">
        <v>13</v>
      </c>
      <c r="G193" s="64"/>
      <c r="H193" s="71">
        <f t="shared" si="6"/>
        <v>0</v>
      </c>
      <c r="I193" s="9"/>
      <c r="J193" s="71">
        <f t="shared" si="7"/>
        <v>0</v>
      </c>
    </row>
    <row r="194" spans="1:10">
      <c r="A194" s="7">
        <v>185</v>
      </c>
      <c r="B194" s="8" t="s">
        <v>368</v>
      </c>
      <c r="C194" s="8"/>
      <c r="D194" s="8">
        <v>2</v>
      </c>
      <c r="E194" s="8"/>
      <c r="F194" s="8" t="s">
        <v>13</v>
      </c>
      <c r="G194" s="64"/>
      <c r="H194" s="71">
        <f t="shared" si="6"/>
        <v>0</v>
      </c>
      <c r="I194" s="9"/>
      <c r="J194" s="71">
        <f t="shared" si="7"/>
        <v>0</v>
      </c>
    </row>
    <row r="195" spans="1:10" ht="25.5">
      <c r="A195" s="7">
        <v>186</v>
      </c>
      <c r="B195" s="8" t="s">
        <v>369</v>
      </c>
      <c r="C195" s="8"/>
      <c r="D195" s="8">
        <v>10</v>
      </c>
      <c r="E195" s="8"/>
      <c r="F195" s="8" t="s">
        <v>13</v>
      </c>
      <c r="G195" s="64"/>
      <c r="H195" s="71">
        <f t="shared" si="6"/>
        <v>0</v>
      </c>
      <c r="I195" s="9"/>
      <c r="J195" s="71">
        <f t="shared" si="7"/>
        <v>0</v>
      </c>
    </row>
    <row r="196" spans="1:10" ht="25.5">
      <c r="A196" s="7">
        <v>187</v>
      </c>
      <c r="B196" s="8" t="s">
        <v>370</v>
      </c>
      <c r="C196" s="8"/>
      <c r="D196" s="8">
        <v>3</v>
      </c>
      <c r="E196" s="8"/>
      <c r="F196" s="8" t="s">
        <v>13</v>
      </c>
      <c r="G196" s="64"/>
      <c r="H196" s="71">
        <f t="shared" si="6"/>
        <v>0</v>
      </c>
      <c r="I196" s="9"/>
      <c r="J196" s="71">
        <f t="shared" si="7"/>
        <v>0</v>
      </c>
    </row>
    <row r="197" spans="1:10">
      <c r="A197" s="7">
        <v>188</v>
      </c>
      <c r="B197" s="8" t="s">
        <v>737</v>
      </c>
      <c r="C197" s="8"/>
      <c r="D197" s="8">
        <v>2</v>
      </c>
      <c r="E197" s="8"/>
      <c r="F197" s="8" t="s">
        <v>23</v>
      </c>
      <c r="G197" s="64"/>
      <c r="H197" s="71">
        <f t="shared" si="6"/>
        <v>0</v>
      </c>
      <c r="I197" s="9"/>
      <c r="J197" s="71">
        <f t="shared" si="7"/>
        <v>0</v>
      </c>
    </row>
    <row r="198" spans="1:10" ht="25.5">
      <c r="A198" s="7">
        <v>189</v>
      </c>
      <c r="B198" s="8" t="s">
        <v>371</v>
      </c>
      <c r="C198" s="8"/>
      <c r="D198" s="8">
        <v>5</v>
      </c>
      <c r="E198" s="8"/>
      <c r="F198" s="8" t="s">
        <v>13</v>
      </c>
      <c r="G198" s="64"/>
      <c r="H198" s="71">
        <f t="shared" si="6"/>
        <v>0</v>
      </c>
      <c r="I198" s="9"/>
      <c r="J198" s="71">
        <f t="shared" si="7"/>
        <v>0</v>
      </c>
    </row>
    <row r="199" spans="1:10">
      <c r="A199" s="7">
        <v>190</v>
      </c>
      <c r="B199" s="8" t="s">
        <v>648</v>
      </c>
      <c r="C199" s="8"/>
      <c r="D199" s="8">
        <v>2</v>
      </c>
      <c r="E199" s="8"/>
      <c r="F199" s="8" t="s">
        <v>23</v>
      </c>
      <c r="G199" s="64"/>
      <c r="H199" s="71">
        <f t="shared" si="6"/>
        <v>0</v>
      </c>
      <c r="I199" s="9"/>
      <c r="J199" s="71">
        <f t="shared" si="7"/>
        <v>0</v>
      </c>
    </row>
    <row r="200" spans="1:10">
      <c r="A200" s="7">
        <v>191</v>
      </c>
      <c r="B200" s="7" t="s">
        <v>372</v>
      </c>
      <c r="C200" s="7"/>
      <c r="D200" s="7">
        <v>2</v>
      </c>
      <c r="E200" s="7"/>
      <c r="F200" s="7" t="s">
        <v>18</v>
      </c>
      <c r="G200" s="64"/>
      <c r="H200" s="71">
        <f t="shared" si="6"/>
        <v>0</v>
      </c>
      <c r="I200" s="9"/>
      <c r="J200" s="71">
        <f t="shared" si="7"/>
        <v>0</v>
      </c>
    </row>
    <row r="201" spans="1:10">
      <c r="A201" s="7">
        <v>192</v>
      </c>
      <c r="B201" s="8" t="s">
        <v>373</v>
      </c>
      <c r="C201" s="8"/>
      <c r="D201" s="8">
        <v>2</v>
      </c>
      <c r="E201" s="8"/>
      <c r="F201" s="8" t="s">
        <v>13</v>
      </c>
      <c r="G201" s="64"/>
      <c r="H201" s="71">
        <f t="shared" si="6"/>
        <v>0</v>
      </c>
      <c r="I201" s="9"/>
      <c r="J201" s="71">
        <f t="shared" si="7"/>
        <v>0</v>
      </c>
    </row>
    <row r="202" spans="1:10" ht="27" customHeight="1">
      <c r="A202" s="7">
        <v>193</v>
      </c>
      <c r="B202" s="8" t="s">
        <v>717</v>
      </c>
      <c r="C202" s="8"/>
      <c r="D202" s="8">
        <v>2</v>
      </c>
      <c r="E202" s="8"/>
      <c r="F202" s="8" t="s">
        <v>23</v>
      </c>
      <c r="G202" s="64"/>
      <c r="H202" s="71">
        <f t="shared" si="6"/>
        <v>0</v>
      </c>
      <c r="I202" s="9"/>
      <c r="J202" s="71">
        <f t="shared" si="7"/>
        <v>0</v>
      </c>
    </row>
    <row r="203" spans="1:10" ht="21" customHeight="1">
      <c r="A203" s="7">
        <v>194</v>
      </c>
      <c r="B203" s="7" t="s">
        <v>374</v>
      </c>
      <c r="C203" s="7"/>
      <c r="D203" s="7">
        <v>5</v>
      </c>
      <c r="E203" s="7"/>
      <c r="F203" s="7" t="s">
        <v>18</v>
      </c>
      <c r="G203" s="64"/>
      <c r="H203" s="71">
        <f t="shared" ref="H203" si="8">D203*G203</f>
        <v>0</v>
      </c>
      <c r="I203" s="9"/>
      <c r="J203" s="71">
        <f t="shared" ref="J203" si="9">H203*1.08</f>
        <v>0</v>
      </c>
    </row>
    <row r="204" spans="1:10" ht="24.75" customHeight="1">
      <c r="A204" s="168" t="s">
        <v>9</v>
      </c>
      <c r="B204" s="169"/>
      <c r="C204" s="169"/>
      <c r="D204" s="169"/>
      <c r="E204" s="169"/>
      <c r="F204" s="170"/>
      <c r="G204" s="81" t="s">
        <v>10</v>
      </c>
      <c r="H204" s="61">
        <f>SUM(H4:H203)</f>
        <v>0</v>
      </c>
      <c r="I204" s="28" t="s">
        <v>10</v>
      </c>
      <c r="J204" s="82">
        <f>H204*1.08</f>
        <v>0</v>
      </c>
    </row>
    <row r="205" spans="1:10">
      <c r="J205" s="103"/>
    </row>
    <row r="207" spans="1:10">
      <c r="B207" s="84" t="s">
        <v>658</v>
      </c>
      <c r="C207" s="48"/>
      <c r="H207" s="83"/>
      <c r="J207" s="83"/>
    </row>
    <row r="208" spans="1:10">
      <c r="B208" s="164"/>
      <c r="C208" s="164"/>
      <c r="D208" s="164"/>
      <c r="E208" s="164"/>
      <c r="F208" s="164"/>
      <c r="G208" s="164"/>
      <c r="H208" s="164"/>
      <c r="I208" s="164"/>
      <c r="J208" s="164"/>
    </row>
    <row r="209" spans="2:10" s="62" customFormat="1" ht="24.75" customHeight="1">
      <c r="B209" s="164" t="s">
        <v>655</v>
      </c>
      <c r="C209" s="164"/>
      <c r="D209" s="164"/>
      <c r="E209" s="164"/>
      <c r="F209" s="164"/>
      <c r="G209" s="164"/>
      <c r="H209" s="164"/>
      <c r="I209" s="164"/>
      <c r="J209" s="164"/>
    </row>
    <row r="210" spans="2:10" s="62" customFormat="1" ht="19.5" customHeight="1">
      <c r="B210" s="164" t="s">
        <v>781</v>
      </c>
      <c r="C210" s="164"/>
      <c r="D210" s="164"/>
      <c r="E210" s="164"/>
      <c r="F210" s="164"/>
      <c r="G210" s="164"/>
      <c r="H210" s="164"/>
      <c r="I210" s="164"/>
      <c r="J210" s="164"/>
    </row>
    <row r="211" spans="2:10" s="62" customFormat="1" ht="28.5" customHeight="1">
      <c r="B211" s="164" t="s">
        <v>659</v>
      </c>
      <c r="C211" s="164"/>
      <c r="D211" s="164"/>
      <c r="E211" s="164"/>
      <c r="F211" s="164"/>
      <c r="G211" s="164"/>
      <c r="H211" s="164"/>
      <c r="I211" s="164"/>
      <c r="J211" s="164"/>
    </row>
    <row r="212" spans="2:10" s="62" customFormat="1">
      <c r="B212" s="164" t="s">
        <v>657</v>
      </c>
      <c r="C212" s="164"/>
      <c r="D212" s="164"/>
      <c r="E212" s="164"/>
      <c r="F212" s="164"/>
      <c r="G212" s="164"/>
      <c r="H212" s="164"/>
      <c r="I212" s="164"/>
      <c r="J212" s="164"/>
    </row>
    <row r="214" spans="2:10">
      <c r="B214" s="86"/>
      <c r="D214" s="86"/>
      <c r="E214" s="86"/>
      <c r="F214" s="86"/>
      <c r="G214" s="86"/>
      <c r="H214" s="86"/>
      <c r="I214" s="86"/>
      <c r="J214" s="86"/>
    </row>
    <row r="215" spans="2:10">
      <c r="B215" s="87"/>
      <c r="D215" s="86"/>
      <c r="E215" s="86"/>
      <c r="F215" s="86"/>
      <c r="G215" s="157"/>
      <c r="H215" s="157"/>
      <c r="I215" s="157"/>
      <c r="J215" s="157"/>
    </row>
  </sheetData>
  <mergeCells count="8">
    <mergeCell ref="H1:J1"/>
    <mergeCell ref="B212:J212"/>
    <mergeCell ref="A204:F204"/>
    <mergeCell ref="G215:J215"/>
    <mergeCell ref="B208:J208"/>
    <mergeCell ref="B209:J209"/>
    <mergeCell ref="B210:J210"/>
    <mergeCell ref="B211:J211"/>
  </mergeCells>
  <pageMargins left="0.7" right="0.7" top="0.75" bottom="0.75" header="0.3" footer="0.3"/>
  <pageSetup paperSize="9" scale="8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237"/>
  <sheetViews>
    <sheetView workbookViewId="0">
      <selection activeCell="A228" sqref="A228:XFD232"/>
    </sheetView>
  </sheetViews>
  <sheetFormatPr defaultRowHeight="12.75"/>
  <cols>
    <col min="1" max="1" width="4" style="62" customWidth="1"/>
    <col min="2" max="2" width="32.28515625" style="62" customWidth="1"/>
    <col min="3" max="3" width="27.5703125" style="62" customWidth="1"/>
    <col min="4" max="4" width="9.140625" style="62"/>
    <col min="5" max="5" width="11.28515625" style="62" customWidth="1"/>
    <col min="6" max="6" width="9.140625" style="62"/>
    <col min="7" max="7" width="11.7109375" style="62" customWidth="1"/>
    <col min="8" max="8" width="14.7109375" style="62" customWidth="1"/>
    <col min="9" max="9" width="9.140625" style="62"/>
    <col min="10" max="10" width="18.5703125" style="62" customWidth="1"/>
    <col min="11" max="16384" width="9.140625" style="62"/>
  </cols>
  <sheetData>
    <row r="1" spans="1:10">
      <c r="H1" s="184" t="s">
        <v>771</v>
      </c>
      <c r="I1" s="184"/>
      <c r="J1" s="184"/>
    </row>
    <row r="3" spans="1:10">
      <c r="B3" s="70" t="s">
        <v>623</v>
      </c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3" t="s">
        <v>5</v>
      </c>
      <c r="I5" s="4" t="s">
        <v>6</v>
      </c>
      <c r="J5" s="3" t="s">
        <v>7</v>
      </c>
    </row>
    <row r="6" spans="1:10">
      <c r="A6" s="7">
        <v>1</v>
      </c>
      <c r="B6" s="8" t="s">
        <v>375</v>
      </c>
      <c r="C6" s="8"/>
      <c r="D6" s="8">
        <v>5</v>
      </c>
      <c r="E6" s="8"/>
      <c r="F6" s="8" t="s">
        <v>13</v>
      </c>
      <c r="G6" s="51"/>
      <c r="H6" s="71">
        <f>D6*G6</f>
        <v>0</v>
      </c>
      <c r="I6" s="9"/>
      <c r="J6" s="71">
        <f>H6*1.08</f>
        <v>0</v>
      </c>
    </row>
    <row r="7" spans="1:10">
      <c r="A7" s="7">
        <f>A6+1</f>
        <v>2</v>
      </c>
      <c r="B7" s="8" t="s">
        <v>634</v>
      </c>
      <c r="C7" s="8"/>
      <c r="D7" s="8">
        <v>5</v>
      </c>
      <c r="E7" s="8"/>
      <c r="F7" s="8" t="s">
        <v>13</v>
      </c>
      <c r="G7" s="51"/>
      <c r="H7" s="71">
        <f t="shared" ref="H7:H73" si="0">D7*G7</f>
        <v>0</v>
      </c>
      <c r="I7" s="9"/>
      <c r="J7" s="71">
        <f t="shared" ref="J7:J73" si="1">H7*1.08</f>
        <v>0</v>
      </c>
    </row>
    <row r="8" spans="1:10" ht="25.5">
      <c r="A8" s="7">
        <v>3</v>
      </c>
      <c r="B8" s="8" t="s">
        <v>376</v>
      </c>
      <c r="C8" s="8"/>
      <c r="D8" s="8">
        <v>60</v>
      </c>
      <c r="E8" s="8"/>
      <c r="F8" s="8" t="s">
        <v>13</v>
      </c>
      <c r="G8" s="51"/>
      <c r="H8" s="71">
        <f t="shared" si="0"/>
        <v>0</v>
      </c>
      <c r="I8" s="9"/>
      <c r="J8" s="71">
        <f t="shared" si="1"/>
        <v>0</v>
      </c>
    </row>
    <row r="9" spans="1:10">
      <c r="A9" s="7">
        <v>4</v>
      </c>
      <c r="B9" s="8" t="s">
        <v>377</v>
      </c>
      <c r="C9" s="8"/>
      <c r="D9" s="8">
        <v>15</v>
      </c>
      <c r="E9" s="8"/>
      <c r="F9" s="8" t="s">
        <v>13</v>
      </c>
      <c r="G9" s="51"/>
      <c r="H9" s="71">
        <f t="shared" si="0"/>
        <v>0</v>
      </c>
      <c r="I9" s="9"/>
      <c r="J9" s="71">
        <f t="shared" si="1"/>
        <v>0</v>
      </c>
    </row>
    <row r="10" spans="1:10">
      <c r="A10" s="7">
        <v>5</v>
      </c>
      <c r="B10" s="8" t="s">
        <v>378</v>
      </c>
      <c r="C10" s="8"/>
      <c r="D10" s="8">
        <v>5</v>
      </c>
      <c r="E10" s="8"/>
      <c r="F10" s="8" t="s">
        <v>13</v>
      </c>
      <c r="G10" s="51"/>
      <c r="H10" s="71">
        <f t="shared" si="0"/>
        <v>0</v>
      </c>
      <c r="I10" s="9"/>
      <c r="J10" s="71">
        <f t="shared" si="1"/>
        <v>0</v>
      </c>
    </row>
    <row r="11" spans="1:10">
      <c r="A11" s="7">
        <v>6</v>
      </c>
      <c r="B11" s="8" t="s">
        <v>379</v>
      </c>
      <c r="C11" s="8"/>
      <c r="D11" s="8">
        <v>1400</v>
      </c>
      <c r="E11" s="8"/>
      <c r="F11" s="8" t="s">
        <v>13</v>
      </c>
      <c r="G11" s="51"/>
      <c r="H11" s="71">
        <f t="shared" si="0"/>
        <v>0</v>
      </c>
      <c r="I11" s="9"/>
      <c r="J11" s="71">
        <f>H11*1.23</f>
        <v>0</v>
      </c>
    </row>
    <row r="12" spans="1:10">
      <c r="A12" s="7">
        <v>7</v>
      </c>
      <c r="B12" s="8" t="s">
        <v>380</v>
      </c>
      <c r="C12" s="8"/>
      <c r="D12" s="8">
        <v>2</v>
      </c>
      <c r="E12" s="8"/>
      <c r="F12" s="8" t="s">
        <v>13</v>
      </c>
      <c r="G12" s="51"/>
      <c r="H12" s="71">
        <f t="shared" si="0"/>
        <v>0</v>
      </c>
      <c r="I12" s="9"/>
      <c r="J12" s="71">
        <f t="shared" si="1"/>
        <v>0</v>
      </c>
    </row>
    <row r="13" spans="1:10">
      <c r="A13" s="7">
        <v>8</v>
      </c>
      <c r="B13" s="8" t="s">
        <v>381</v>
      </c>
      <c r="C13" s="8"/>
      <c r="D13" s="8">
        <v>20</v>
      </c>
      <c r="E13" s="8"/>
      <c r="F13" s="8" t="s">
        <v>13</v>
      </c>
      <c r="G13" s="51"/>
      <c r="H13" s="71">
        <f t="shared" si="0"/>
        <v>0</v>
      </c>
      <c r="I13" s="9"/>
      <c r="J13" s="71">
        <f t="shared" si="1"/>
        <v>0</v>
      </c>
    </row>
    <row r="14" spans="1:10" ht="25.5">
      <c r="A14" s="7">
        <v>9</v>
      </c>
      <c r="B14" s="8" t="s">
        <v>382</v>
      </c>
      <c r="C14" s="8"/>
      <c r="D14" s="8">
        <v>2</v>
      </c>
      <c r="E14" s="8"/>
      <c r="F14" s="8" t="s">
        <v>13</v>
      </c>
      <c r="G14" s="51"/>
      <c r="H14" s="71">
        <f t="shared" si="0"/>
        <v>0</v>
      </c>
      <c r="I14" s="9"/>
      <c r="J14" s="71">
        <f t="shared" si="1"/>
        <v>0</v>
      </c>
    </row>
    <row r="15" spans="1:10">
      <c r="A15" s="7">
        <v>10</v>
      </c>
      <c r="B15" s="7" t="s">
        <v>383</v>
      </c>
      <c r="C15" s="7"/>
      <c r="D15" s="7">
        <v>20</v>
      </c>
      <c r="E15" s="7"/>
      <c r="F15" s="7" t="s">
        <v>13</v>
      </c>
      <c r="G15" s="51"/>
      <c r="H15" s="71">
        <f t="shared" si="0"/>
        <v>0</v>
      </c>
      <c r="I15" s="9"/>
      <c r="J15" s="71">
        <f t="shared" si="1"/>
        <v>0</v>
      </c>
    </row>
    <row r="16" spans="1:10" ht="25.5">
      <c r="A16" s="7">
        <v>11</v>
      </c>
      <c r="B16" s="8" t="s">
        <v>384</v>
      </c>
      <c r="C16" s="8"/>
      <c r="D16" s="8">
        <v>10</v>
      </c>
      <c r="E16" s="8"/>
      <c r="F16" s="8" t="s">
        <v>13</v>
      </c>
      <c r="G16" s="51"/>
      <c r="H16" s="71">
        <f t="shared" si="0"/>
        <v>0</v>
      </c>
      <c r="I16" s="9"/>
      <c r="J16" s="71">
        <f t="shared" si="1"/>
        <v>0</v>
      </c>
    </row>
    <row r="17" spans="1:10">
      <c r="A17" s="7">
        <v>12</v>
      </c>
      <c r="B17" s="57" t="s">
        <v>385</v>
      </c>
      <c r="C17" s="57"/>
      <c r="D17" s="57">
        <v>2</v>
      </c>
      <c r="E17" s="57"/>
      <c r="F17" s="57" t="s">
        <v>13</v>
      </c>
      <c r="G17" s="51"/>
      <c r="H17" s="71">
        <f t="shared" si="0"/>
        <v>0</v>
      </c>
      <c r="I17" s="9"/>
      <c r="J17" s="71">
        <f t="shared" si="1"/>
        <v>0</v>
      </c>
    </row>
    <row r="18" spans="1:10" ht="25.5">
      <c r="A18" s="7">
        <v>13</v>
      </c>
      <c r="B18" s="8" t="s">
        <v>803</v>
      </c>
      <c r="C18" s="8"/>
      <c r="D18" s="8">
        <v>15</v>
      </c>
      <c r="E18" s="8"/>
      <c r="F18" s="8" t="s">
        <v>13</v>
      </c>
      <c r="G18" s="51"/>
      <c r="H18" s="71">
        <f t="shared" si="0"/>
        <v>0</v>
      </c>
      <c r="I18" s="9"/>
      <c r="J18" s="71">
        <f t="shared" si="1"/>
        <v>0</v>
      </c>
    </row>
    <row r="19" spans="1:10">
      <c r="A19" s="7">
        <v>14</v>
      </c>
      <c r="B19" s="8" t="s">
        <v>386</v>
      </c>
      <c r="C19" s="8"/>
      <c r="D19" s="8">
        <v>1</v>
      </c>
      <c r="E19" s="8"/>
      <c r="F19" s="8" t="s">
        <v>13</v>
      </c>
      <c r="G19" s="51"/>
      <c r="H19" s="71">
        <f t="shared" si="0"/>
        <v>0</v>
      </c>
      <c r="I19" s="9"/>
      <c r="J19" s="71">
        <f t="shared" si="1"/>
        <v>0</v>
      </c>
    </row>
    <row r="20" spans="1:10">
      <c r="A20" s="7">
        <v>15</v>
      </c>
      <c r="B20" s="57" t="s">
        <v>387</v>
      </c>
      <c r="C20" s="57"/>
      <c r="D20" s="57">
        <v>230</v>
      </c>
      <c r="E20" s="57"/>
      <c r="F20" s="57" t="s">
        <v>13</v>
      </c>
      <c r="G20" s="51"/>
      <c r="H20" s="71">
        <f t="shared" si="0"/>
        <v>0</v>
      </c>
      <c r="I20" s="9"/>
      <c r="J20" s="71">
        <f t="shared" si="1"/>
        <v>0</v>
      </c>
    </row>
    <row r="21" spans="1:10" ht="18.75" customHeight="1">
      <c r="A21" s="7">
        <v>16</v>
      </c>
      <c r="B21" s="57" t="s">
        <v>749</v>
      </c>
      <c r="C21" s="57"/>
      <c r="D21" s="57">
        <v>11</v>
      </c>
      <c r="E21" s="57"/>
      <c r="F21" s="57" t="s">
        <v>13</v>
      </c>
      <c r="G21" s="51"/>
      <c r="H21" s="71">
        <f t="shared" si="0"/>
        <v>0</v>
      </c>
      <c r="I21" s="9"/>
      <c r="J21" s="71">
        <f t="shared" si="1"/>
        <v>0</v>
      </c>
    </row>
    <row r="22" spans="1:10">
      <c r="A22" s="7">
        <v>16</v>
      </c>
      <c r="B22" s="8" t="s">
        <v>388</v>
      </c>
      <c r="C22" s="8"/>
      <c r="D22" s="8">
        <v>10</v>
      </c>
      <c r="E22" s="8"/>
      <c r="F22" s="8" t="s">
        <v>13</v>
      </c>
      <c r="G22" s="51"/>
      <c r="H22" s="71">
        <f t="shared" si="0"/>
        <v>0</v>
      </c>
      <c r="I22" s="9"/>
      <c r="J22" s="71">
        <f t="shared" si="1"/>
        <v>0</v>
      </c>
    </row>
    <row r="23" spans="1:10">
      <c r="A23" s="7">
        <v>17</v>
      </c>
      <c r="B23" s="8" t="s">
        <v>389</v>
      </c>
      <c r="C23" s="8"/>
      <c r="D23" s="8">
        <v>10</v>
      </c>
      <c r="E23" s="8"/>
      <c r="F23" s="8" t="s">
        <v>13</v>
      </c>
      <c r="G23" s="51"/>
      <c r="H23" s="71">
        <f t="shared" si="0"/>
        <v>0</v>
      </c>
      <c r="I23" s="9"/>
      <c r="J23" s="71">
        <f t="shared" si="1"/>
        <v>0</v>
      </c>
    </row>
    <row r="24" spans="1:10">
      <c r="A24" s="7">
        <v>18</v>
      </c>
      <c r="B24" s="8" t="s">
        <v>680</v>
      </c>
      <c r="C24" s="8"/>
      <c r="D24" s="8">
        <v>10</v>
      </c>
      <c r="E24" s="8"/>
      <c r="F24" s="8" t="s">
        <v>13</v>
      </c>
      <c r="G24" s="51"/>
      <c r="H24" s="71">
        <f t="shared" si="0"/>
        <v>0</v>
      </c>
      <c r="I24" s="9"/>
      <c r="J24" s="71">
        <f t="shared" si="1"/>
        <v>0</v>
      </c>
    </row>
    <row r="25" spans="1:10">
      <c r="A25" s="7">
        <v>20</v>
      </c>
      <c r="B25" s="8" t="s">
        <v>390</v>
      </c>
      <c r="C25" s="8"/>
      <c r="D25" s="8">
        <v>2</v>
      </c>
      <c r="E25" s="8"/>
      <c r="F25" s="8" t="s">
        <v>13</v>
      </c>
      <c r="G25" s="51"/>
      <c r="H25" s="71">
        <f t="shared" si="0"/>
        <v>0</v>
      </c>
      <c r="I25" s="9"/>
      <c r="J25" s="71">
        <f t="shared" si="1"/>
        <v>0</v>
      </c>
    </row>
    <row r="26" spans="1:10">
      <c r="A26" s="7">
        <v>21</v>
      </c>
      <c r="B26" s="8" t="s">
        <v>391</v>
      </c>
      <c r="C26" s="8"/>
      <c r="D26" s="8">
        <v>35</v>
      </c>
      <c r="E26" s="8"/>
      <c r="F26" s="8" t="s">
        <v>392</v>
      </c>
      <c r="G26" s="51"/>
      <c r="H26" s="71">
        <f t="shared" si="0"/>
        <v>0</v>
      </c>
      <c r="I26" s="9"/>
      <c r="J26" s="71">
        <f>H26*1.23</f>
        <v>0</v>
      </c>
    </row>
    <row r="27" spans="1:10" ht="25.5">
      <c r="A27" s="7">
        <v>22</v>
      </c>
      <c r="B27" s="8" t="s">
        <v>393</v>
      </c>
      <c r="C27" s="8"/>
      <c r="D27" s="8">
        <v>180</v>
      </c>
      <c r="E27" s="8"/>
      <c r="F27" s="8" t="s">
        <v>392</v>
      </c>
      <c r="G27" s="51"/>
      <c r="H27" s="71">
        <f t="shared" si="0"/>
        <v>0</v>
      </c>
      <c r="I27" s="9"/>
      <c r="J27" s="71">
        <f>H27*1.23</f>
        <v>0</v>
      </c>
    </row>
    <row r="28" spans="1:10">
      <c r="A28" s="7">
        <v>23</v>
      </c>
      <c r="B28" s="8" t="s">
        <v>394</v>
      </c>
      <c r="C28" s="8"/>
      <c r="D28" s="8">
        <v>5</v>
      </c>
      <c r="E28" s="8"/>
      <c r="F28" s="8" t="s">
        <v>13</v>
      </c>
      <c r="G28" s="51"/>
      <c r="H28" s="71">
        <f t="shared" si="0"/>
        <v>0</v>
      </c>
      <c r="I28" s="9"/>
      <c r="J28" s="71">
        <f t="shared" si="1"/>
        <v>0</v>
      </c>
    </row>
    <row r="29" spans="1:10" ht="25.5">
      <c r="A29" s="7">
        <v>24</v>
      </c>
      <c r="B29" s="8" t="s">
        <v>395</v>
      </c>
      <c r="C29" s="8"/>
      <c r="D29" s="8">
        <v>5</v>
      </c>
      <c r="E29" s="8"/>
      <c r="F29" s="8" t="s">
        <v>13</v>
      </c>
      <c r="G29" s="51"/>
      <c r="H29" s="71">
        <f t="shared" si="0"/>
        <v>0</v>
      </c>
      <c r="I29" s="9"/>
      <c r="J29" s="71">
        <f t="shared" si="1"/>
        <v>0</v>
      </c>
    </row>
    <row r="30" spans="1:10">
      <c r="A30" s="7">
        <v>25</v>
      </c>
      <c r="B30" s="8" t="s">
        <v>396</v>
      </c>
      <c r="C30" s="8"/>
      <c r="D30" s="8">
        <v>3</v>
      </c>
      <c r="E30" s="8"/>
      <c r="F30" s="8" t="s">
        <v>13</v>
      </c>
      <c r="G30" s="51"/>
      <c r="H30" s="71">
        <f t="shared" si="0"/>
        <v>0</v>
      </c>
      <c r="I30" s="9"/>
      <c r="J30" s="71">
        <f t="shared" si="1"/>
        <v>0</v>
      </c>
    </row>
    <row r="31" spans="1:10" ht="25.5">
      <c r="A31" s="7">
        <v>26</v>
      </c>
      <c r="B31" s="8" t="s">
        <v>739</v>
      </c>
      <c r="C31" s="8"/>
      <c r="D31" s="8">
        <v>10</v>
      </c>
      <c r="E31" s="8"/>
      <c r="F31" s="8" t="s">
        <v>13</v>
      </c>
      <c r="G31" s="51"/>
      <c r="H31" s="71">
        <f t="shared" si="0"/>
        <v>0</v>
      </c>
      <c r="I31" s="9"/>
      <c r="J31" s="71">
        <f>H31*1.08</f>
        <v>0</v>
      </c>
    </row>
    <row r="32" spans="1:10">
      <c r="A32" s="7">
        <v>27</v>
      </c>
      <c r="B32" s="8" t="s">
        <v>397</v>
      </c>
      <c r="C32" s="8"/>
      <c r="D32" s="8">
        <v>2</v>
      </c>
      <c r="E32" s="8"/>
      <c r="F32" s="8" t="s">
        <v>13</v>
      </c>
      <c r="G32" s="51"/>
      <c r="H32" s="71">
        <f t="shared" si="0"/>
        <v>0</v>
      </c>
      <c r="I32" s="9"/>
      <c r="J32" s="71">
        <f t="shared" si="1"/>
        <v>0</v>
      </c>
    </row>
    <row r="33" spans="1:10" ht="25.5">
      <c r="A33" s="7">
        <v>28</v>
      </c>
      <c r="B33" s="8" t="s">
        <v>398</v>
      </c>
      <c r="C33" s="8"/>
      <c r="D33" s="8">
        <v>2</v>
      </c>
      <c r="E33" s="8"/>
      <c r="F33" s="8" t="s">
        <v>13</v>
      </c>
      <c r="G33" s="51"/>
      <c r="H33" s="71">
        <f t="shared" si="0"/>
        <v>0</v>
      </c>
      <c r="I33" s="9"/>
      <c r="J33" s="71">
        <f t="shared" si="1"/>
        <v>0</v>
      </c>
    </row>
    <row r="34" spans="1:10">
      <c r="A34" s="7">
        <v>29</v>
      </c>
      <c r="B34" s="8" t="s">
        <v>399</v>
      </c>
      <c r="C34" s="8"/>
      <c r="D34" s="8">
        <v>100</v>
      </c>
      <c r="E34" s="8"/>
      <c r="F34" s="8" t="s">
        <v>13</v>
      </c>
      <c r="G34" s="51"/>
      <c r="H34" s="71">
        <f t="shared" si="0"/>
        <v>0</v>
      </c>
      <c r="I34" s="9"/>
      <c r="J34" s="71">
        <f t="shared" si="1"/>
        <v>0</v>
      </c>
    </row>
    <row r="35" spans="1:10" ht="25.5">
      <c r="A35" s="7">
        <v>30</v>
      </c>
      <c r="B35" s="8" t="s">
        <v>400</v>
      </c>
      <c r="C35" s="8"/>
      <c r="D35" s="8">
        <v>10</v>
      </c>
      <c r="E35" s="8"/>
      <c r="F35" s="8" t="s">
        <v>13</v>
      </c>
      <c r="G35" s="51"/>
      <c r="H35" s="71">
        <f t="shared" si="0"/>
        <v>0</v>
      </c>
      <c r="I35" s="9"/>
      <c r="J35" s="71">
        <f t="shared" si="1"/>
        <v>0</v>
      </c>
    </row>
    <row r="36" spans="1:10" ht="25.5">
      <c r="A36" s="7">
        <v>31</v>
      </c>
      <c r="B36" s="8" t="s">
        <v>802</v>
      </c>
      <c r="C36" s="8"/>
      <c r="D36" s="8">
        <v>150</v>
      </c>
      <c r="E36" s="8"/>
      <c r="F36" s="8" t="s">
        <v>13</v>
      </c>
      <c r="G36" s="51"/>
      <c r="H36" s="71">
        <f t="shared" si="0"/>
        <v>0</v>
      </c>
      <c r="I36" s="9"/>
      <c r="J36" s="71">
        <f t="shared" si="1"/>
        <v>0</v>
      </c>
    </row>
    <row r="37" spans="1:10" ht="25.5">
      <c r="A37" s="7">
        <v>32</v>
      </c>
      <c r="B37" s="8" t="s">
        <v>401</v>
      </c>
      <c r="C37" s="8"/>
      <c r="D37" s="8">
        <v>40</v>
      </c>
      <c r="E37" s="8"/>
      <c r="F37" s="8" t="s">
        <v>13</v>
      </c>
      <c r="G37" s="51"/>
      <c r="H37" s="71">
        <f t="shared" si="0"/>
        <v>0</v>
      </c>
      <c r="I37" s="9"/>
      <c r="J37" s="71">
        <f t="shared" si="1"/>
        <v>0</v>
      </c>
    </row>
    <row r="38" spans="1:10">
      <c r="A38" s="7">
        <v>33</v>
      </c>
      <c r="B38" s="8" t="s">
        <v>402</v>
      </c>
      <c r="C38" s="8"/>
      <c r="D38" s="8">
        <v>150</v>
      </c>
      <c r="E38" s="8"/>
      <c r="F38" s="8" t="s">
        <v>392</v>
      </c>
      <c r="G38" s="51"/>
      <c r="H38" s="71">
        <f t="shared" si="0"/>
        <v>0</v>
      </c>
      <c r="I38" s="9"/>
      <c r="J38" s="71">
        <f t="shared" si="1"/>
        <v>0</v>
      </c>
    </row>
    <row r="39" spans="1:10" ht="25.5">
      <c r="A39" s="7">
        <v>34</v>
      </c>
      <c r="B39" s="8" t="s">
        <v>740</v>
      </c>
      <c r="C39" s="8"/>
      <c r="D39" s="8">
        <v>10</v>
      </c>
      <c r="E39" s="8"/>
      <c r="F39" s="8" t="s">
        <v>13</v>
      </c>
      <c r="G39" s="51"/>
      <c r="H39" s="71">
        <f t="shared" si="0"/>
        <v>0</v>
      </c>
      <c r="I39" s="9"/>
      <c r="J39" s="71">
        <f t="shared" si="1"/>
        <v>0</v>
      </c>
    </row>
    <row r="40" spans="1:10">
      <c r="A40" s="7">
        <v>35</v>
      </c>
      <c r="B40" s="8" t="s">
        <v>403</v>
      </c>
      <c r="C40" s="8"/>
      <c r="D40" s="8">
        <v>20</v>
      </c>
      <c r="E40" s="8"/>
      <c r="F40" s="8" t="s">
        <v>13</v>
      </c>
      <c r="G40" s="51"/>
      <c r="H40" s="71">
        <f t="shared" si="0"/>
        <v>0</v>
      </c>
      <c r="I40" s="9"/>
      <c r="J40" s="71">
        <f t="shared" si="1"/>
        <v>0</v>
      </c>
    </row>
    <row r="41" spans="1:10" ht="25.5">
      <c r="A41" s="7">
        <v>36</v>
      </c>
      <c r="B41" s="8" t="s">
        <v>404</v>
      </c>
      <c r="C41" s="8"/>
      <c r="D41" s="8">
        <v>450</v>
      </c>
      <c r="E41" s="8"/>
      <c r="F41" s="8" t="s">
        <v>13</v>
      </c>
      <c r="G41" s="51"/>
      <c r="H41" s="71">
        <f t="shared" si="0"/>
        <v>0</v>
      </c>
      <c r="I41" s="9"/>
      <c r="J41" s="71">
        <f t="shared" si="1"/>
        <v>0</v>
      </c>
    </row>
    <row r="42" spans="1:10" ht="25.5">
      <c r="A42" s="7">
        <v>37</v>
      </c>
      <c r="B42" s="8" t="s">
        <v>405</v>
      </c>
      <c r="C42" s="8"/>
      <c r="D42" s="8">
        <v>2</v>
      </c>
      <c r="E42" s="8"/>
      <c r="F42" s="8" t="s">
        <v>13</v>
      </c>
      <c r="G42" s="51"/>
      <c r="H42" s="71">
        <f t="shared" si="0"/>
        <v>0</v>
      </c>
      <c r="I42" s="9"/>
      <c r="J42" s="71">
        <f t="shared" si="1"/>
        <v>0</v>
      </c>
    </row>
    <row r="43" spans="1:10">
      <c r="A43" s="7">
        <v>38</v>
      </c>
      <c r="B43" s="8" t="s">
        <v>741</v>
      </c>
      <c r="C43" s="8"/>
      <c r="D43" s="8">
        <v>5</v>
      </c>
      <c r="E43" s="8"/>
      <c r="F43" s="8" t="s">
        <v>13</v>
      </c>
      <c r="G43" s="51"/>
      <c r="H43" s="71">
        <f t="shared" si="0"/>
        <v>0</v>
      </c>
      <c r="I43" s="9"/>
      <c r="J43" s="71">
        <f t="shared" si="1"/>
        <v>0</v>
      </c>
    </row>
    <row r="44" spans="1:10">
      <c r="A44" s="7">
        <v>39</v>
      </c>
      <c r="B44" s="8" t="s">
        <v>406</v>
      </c>
      <c r="C44" s="8"/>
      <c r="D44" s="8">
        <v>20</v>
      </c>
      <c r="E44" s="8"/>
      <c r="F44" s="8" t="s">
        <v>13</v>
      </c>
      <c r="G44" s="51"/>
      <c r="H44" s="71">
        <f t="shared" si="0"/>
        <v>0</v>
      </c>
      <c r="I44" s="9"/>
      <c r="J44" s="71">
        <f t="shared" si="1"/>
        <v>0</v>
      </c>
    </row>
    <row r="45" spans="1:10">
      <c r="A45" s="7">
        <v>40</v>
      </c>
      <c r="B45" s="8" t="s">
        <v>407</v>
      </c>
      <c r="C45" s="8"/>
      <c r="D45" s="8">
        <v>35</v>
      </c>
      <c r="E45" s="8"/>
      <c r="F45" s="8" t="s">
        <v>13</v>
      </c>
      <c r="G45" s="51"/>
      <c r="H45" s="71">
        <f t="shared" si="0"/>
        <v>0</v>
      </c>
      <c r="I45" s="9"/>
      <c r="J45" s="71">
        <f t="shared" si="1"/>
        <v>0</v>
      </c>
    </row>
    <row r="46" spans="1:10" ht="25.5">
      <c r="A46" s="7">
        <v>41</v>
      </c>
      <c r="B46" s="8" t="s">
        <v>408</v>
      </c>
      <c r="C46" s="8"/>
      <c r="D46" s="8">
        <v>2</v>
      </c>
      <c r="E46" s="8"/>
      <c r="F46" s="8" t="s">
        <v>13</v>
      </c>
      <c r="G46" s="51"/>
      <c r="H46" s="71">
        <f t="shared" si="0"/>
        <v>0</v>
      </c>
      <c r="I46" s="9"/>
      <c r="J46" s="71">
        <f t="shared" si="1"/>
        <v>0</v>
      </c>
    </row>
    <row r="47" spans="1:10" ht="25.5">
      <c r="A47" s="7">
        <v>42</v>
      </c>
      <c r="B47" s="8" t="s">
        <v>409</v>
      </c>
      <c r="C47" s="8"/>
      <c r="D47" s="8">
        <v>5</v>
      </c>
      <c r="E47" s="8"/>
      <c r="F47" s="8" t="s">
        <v>13</v>
      </c>
      <c r="G47" s="51"/>
      <c r="H47" s="71">
        <f t="shared" si="0"/>
        <v>0</v>
      </c>
      <c r="I47" s="9"/>
      <c r="J47" s="71">
        <f t="shared" si="1"/>
        <v>0</v>
      </c>
    </row>
    <row r="48" spans="1:10">
      <c r="A48" s="7">
        <v>43</v>
      </c>
      <c r="B48" s="8" t="s">
        <v>410</v>
      </c>
      <c r="C48" s="8"/>
      <c r="D48" s="8">
        <v>5</v>
      </c>
      <c r="E48" s="8"/>
      <c r="F48" s="8" t="s">
        <v>13</v>
      </c>
      <c r="G48" s="51"/>
      <c r="H48" s="71">
        <f t="shared" si="0"/>
        <v>0</v>
      </c>
      <c r="I48" s="9"/>
      <c r="J48" s="71">
        <f t="shared" si="1"/>
        <v>0</v>
      </c>
    </row>
    <row r="49" spans="1:10" ht="25.5">
      <c r="A49" s="7">
        <v>44</v>
      </c>
      <c r="B49" s="8" t="s">
        <v>683</v>
      </c>
      <c r="C49" s="8"/>
      <c r="D49" s="8">
        <v>5</v>
      </c>
      <c r="E49" s="8"/>
      <c r="F49" s="8" t="s">
        <v>13</v>
      </c>
      <c r="G49" s="51"/>
      <c r="H49" s="71">
        <f t="shared" si="0"/>
        <v>0</v>
      </c>
      <c r="I49" s="9"/>
      <c r="J49" s="71">
        <f t="shared" si="1"/>
        <v>0</v>
      </c>
    </row>
    <row r="50" spans="1:10">
      <c r="A50" s="7">
        <v>45</v>
      </c>
      <c r="B50" s="8" t="s">
        <v>411</v>
      </c>
      <c r="C50" s="8"/>
      <c r="D50" s="8">
        <v>50</v>
      </c>
      <c r="E50" s="8"/>
      <c r="F50" s="8" t="s">
        <v>13</v>
      </c>
      <c r="G50" s="51"/>
      <c r="H50" s="71">
        <f t="shared" si="0"/>
        <v>0</v>
      </c>
      <c r="I50" s="9"/>
      <c r="J50" s="71">
        <f t="shared" si="1"/>
        <v>0</v>
      </c>
    </row>
    <row r="51" spans="1:10">
      <c r="A51" s="7">
        <v>46</v>
      </c>
      <c r="B51" s="8" t="s">
        <v>801</v>
      </c>
      <c r="C51" s="8"/>
      <c r="D51" s="8">
        <v>50</v>
      </c>
      <c r="E51" s="8"/>
      <c r="F51" s="8" t="s">
        <v>13</v>
      </c>
      <c r="G51" s="51"/>
      <c r="H51" s="71">
        <f t="shared" si="0"/>
        <v>0</v>
      </c>
      <c r="I51" s="9"/>
      <c r="J51" s="71">
        <f t="shared" si="1"/>
        <v>0</v>
      </c>
    </row>
    <row r="52" spans="1:10">
      <c r="A52" s="7">
        <v>47</v>
      </c>
      <c r="B52" s="8" t="s">
        <v>412</v>
      </c>
      <c r="C52" s="8"/>
      <c r="D52" s="8">
        <v>2</v>
      </c>
      <c r="E52" s="8"/>
      <c r="F52" s="8" t="s">
        <v>13</v>
      </c>
      <c r="G52" s="51"/>
      <c r="H52" s="71">
        <f t="shared" si="0"/>
        <v>0</v>
      </c>
      <c r="I52" s="9"/>
      <c r="J52" s="71">
        <f t="shared" si="1"/>
        <v>0</v>
      </c>
    </row>
    <row r="53" spans="1:10" ht="25.5">
      <c r="A53" s="7">
        <v>48</v>
      </c>
      <c r="B53" s="8" t="s">
        <v>413</v>
      </c>
      <c r="C53" s="8"/>
      <c r="D53" s="8">
        <v>1</v>
      </c>
      <c r="E53" s="8"/>
      <c r="F53" s="8" t="s">
        <v>13</v>
      </c>
      <c r="G53" s="51"/>
      <c r="H53" s="71">
        <f t="shared" si="0"/>
        <v>0</v>
      </c>
      <c r="I53" s="9"/>
      <c r="J53" s="71">
        <f t="shared" si="1"/>
        <v>0</v>
      </c>
    </row>
    <row r="54" spans="1:10">
      <c r="A54" s="7">
        <v>49</v>
      </c>
      <c r="B54" s="8" t="s">
        <v>414</v>
      </c>
      <c r="C54" s="8"/>
      <c r="D54" s="8">
        <v>2</v>
      </c>
      <c r="E54" s="8"/>
      <c r="F54" s="8" t="s">
        <v>13</v>
      </c>
      <c r="G54" s="51"/>
      <c r="H54" s="71">
        <f t="shared" si="0"/>
        <v>0</v>
      </c>
      <c r="I54" s="9"/>
      <c r="J54" s="71">
        <f t="shared" si="1"/>
        <v>0</v>
      </c>
    </row>
    <row r="55" spans="1:10" ht="25.5">
      <c r="A55" s="7">
        <v>50</v>
      </c>
      <c r="B55" s="8" t="s">
        <v>415</v>
      </c>
      <c r="C55" s="8"/>
      <c r="D55" s="8">
        <v>220</v>
      </c>
      <c r="E55" s="8"/>
      <c r="F55" s="8" t="s">
        <v>13</v>
      </c>
      <c r="G55" s="51"/>
      <c r="H55" s="71">
        <f t="shared" si="0"/>
        <v>0</v>
      </c>
      <c r="I55" s="9"/>
      <c r="J55" s="71">
        <f t="shared" si="1"/>
        <v>0</v>
      </c>
    </row>
    <row r="56" spans="1:10">
      <c r="A56" s="7">
        <v>51</v>
      </c>
      <c r="B56" s="8" t="s">
        <v>678</v>
      </c>
      <c r="C56" s="8"/>
      <c r="D56" s="8">
        <v>10</v>
      </c>
      <c r="E56" s="8"/>
      <c r="F56" s="8" t="s">
        <v>13</v>
      </c>
      <c r="G56" s="51"/>
      <c r="H56" s="71">
        <f t="shared" si="0"/>
        <v>0</v>
      </c>
      <c r="I56" s="9"/>
      <c r="J56" s="71">
        <f t="shared" si="1"/>
        <v>0</v>
      </c>
    </row>
    <row r="57" spans="1:10">
      <c r="A57" s="7">
        <v>52</v>
      </c>
      <c r="B57" s="8" t="s">
        <v>416</v>
      </c>
      <c r="C57" s="8"/>
      <c r="D57" s="8">
        <v>1</v>
      </c>
      <c r="E57" s="8"/>
      <c r="F57" s="8" t="s">
        <v>13</v>
      </c>
      <c r="G57" s="51"/>
      <c r="H57" s="71">
        <f t="shared" si="0"/>
        <v>0</v>
      </c>
      <c r="I57" s="9"/>
      <c r="J57" s="71">
        <f t="shared" si="1"/>
        <v>0</v>
      </c>
    </row>
    <row r="58" spans="1:10" ht="25.5">
      <c r="A58" s="7">
        <v>53</v>
      </c>
      <c r="B58" s="8" t="s">
        <v>417</v>
      </c>
      <c r="C58" s="8"/>
      <c r="D58" s="8">
        <v>30</v>
      </c>
      <c r="E58" s="8"/>
      <c r="F58" s="8" t="s">
        <v>13</v>
      </c>
      <c r="G58" s="51"/>
      <c r="H58" s="71">
        <f t="shared" si="0"/>
        <v>0</v>
      </c>
      <c r="I58" s="9"/>
      <c r="J58" s="71">
        <f t="shared" si="1"/>
        <v>0</v>
      </c>
    </row>
    <row r="59" spans="1:10">
      <c r="A59" s="7">
        <v>54</v>
      </c>
      <c r="B59" s="8" t="s">
        <v>418</v>
      </c>
      <c r="C59" s="8"/>
      <c r="D59" s="8">
        <v>100</v>
      </c>
      <c r="E59" s="8"/>
      <c r="F59" s="8" t="s">
        <v>13</v>
      </c>
      <c r="G59" s="51"/>
      <c r="H59" s="71">
        <f t="shared" si="0"/>
        <v>0</v>
      </c>
      <c r="I59" s="9"/>
      <c r="J59" s="71">
        <f t="shared" si="1"/>
        <v>0</v>
      </c>
    </row>
    <row r="60" spans="1:10">
      <c r="A60" s="7">
        <v>55</v>
      </c>
      <c r="B60" s="8" t="s">
        <v>419</v>
      </c>
      <c r="C60" s="8"/>
      <c r="D60" s="8">
        <v>40</v>
      </c>
      <c r="E60" s="8"/>
      <c r="F60" s="8" t="s">
        <v>13</v>
      </c>
      <c r="G60" s="51"/>
      <c r="H60" s="71">
        <f t="shared" si="0"/>
        <v>0</v>
      </c>
      <c r="I60" s="9"/>
      <c r="J60" s="71">
        <f t="shared" si="1"/>
        <v>0</v>
      </c>
    </row>
    <row r="61" spans="1:10">
      <c r="A61" s="7">
        <v>56</v>
      </c>
      <c r="B61" s="8" t="s">
        <v>420</v>
      </c>
      <c r="C61" s="8"/>
      <c r="D61" s="8">
        <v>5</v>
      </c>
      <c r="E61" s="8"/>
      <c r="F61" s="8" t="s">
        <v>13</v>
      </c>
      <c r="G61" s="51"/>
      <c r="H61" s="71">
        <f t="shared" si="0"/>
        <v>0</v>
      </c>
      <c r="I61" s="9"/>
      <c r="J61" s="71">
        <f t="shared" si="1"/>
        <v>0</v>
      </c>
    </row>
    <row r="62" spans="1:10">
      <c r="A62" s="7">
        <v>57</v>
      </c>
      <c r="B62" s="8" t="s">
        <v>421</v>
      </c>
      <c r="C62" s="8"/>
      <c r="D62" s="8">
        <v>5</v>
      </c>
      <c r="E62" s="8"/>
      <c r="F62" s="8" t="s">
        <v>13</v>
      </c>
      <c r="G62" s="51"/>
      <c r="H62" s="71">
        <f t="shared" si="0"/>
        <v>0</v>
      </c>
      <c r="I62" s="9"/>
      <c r="J62" s="71">
        <f t="shared" si="1"/>
        <v>0</v>
      </c>
    </row>
    <row r="63" spans="1:10" ht="25.5">
      <c r="A63" s="7">
        <v>58</v>
      </c>
      <c r="B63" s="8" t="s">
        <v>422</v>
      </c>
      <c r="C63" s="8"/>
      <c r="D63" s="8">
        <v>2</v>
      </c>
      <c r="E63" s="8"/>
      <c r="F63" s="8" t="s">
        <v>13</v>
      </c>
      <c r="G63" s="51"/>
      <c r="H63" s="71">
        <f t="shared" si="0"/>
        <v>0</v>
      </c>
      <c r="I63" s="9"/>
      <c r="J63" s="71">
        <f t="shared" si="1"/>
        <v>0</v>
      </c>
    </row>
    <row r="64" spans="1:10">
      <c r="A64" s="7">
        <v>59</v>
      </c>
      <c r="B64" s="8" t="s">
        <v>423</v>
      </c>
      <c r="C64" s="8"/>
      <c r="D64" s="8">
        <v>2</v>
      </c>
      <c r="E64" s="8"/>
      <c r="F64" s="8" t="s">
        <v>13</v>
      </c>
      <c r="G64" s="51"/>
      <c r="H64" s="71">
        <f t="shared" si="0"/>
        <v>0</v>
      </c>
      <c r="I64" s="9"/>
      <c r="J64" s="71">
        <f t="shared" si="1"/>
        <v>0</v>
      </c>
    </row>
    <row r="65" spans="1:10" ht="25.5">
      <c r="A65" s="7">
        <v>60</v>
      </c>
      <c r="B65" s="8" t="s">
        <v>424</v>
      </c>
      <c r="C65" s="8"/>
      <c r="D65" s="8">
        <v>160</v>
      </c>
      <c r="E65" s="8"/>
      <c r="F65" s="8" t="s">
        <v>13</v>
      </c>
      <c r="G65" s="51"/>
      <c r="H65" s="71">
        <f t="shared" si="0"/>
        <v>0</v>
      </c>
      <c r="I65" s="9"/>
      <c r="J65" s="71">
        <f t="shared" si="1"/>
        <v>0</v>
      </c>
    </row>
    <row r="66" spans="1:10" ht="25.5">
      <c r="A66" s="7">
        <v>61</v>
      </c>
      <c r="B66" s="8" t="s">
        <v>798</v>
      </c>
      <c r="C66" s="8"/>
      <c r="D66" s="8">
        <v>70</v>
      </c>
      <c r="E66" s="8"/>
      <c r="F66" s="8" t="s">
        <v>13</v>
      </c>
      <c r="G66" s="51"/>
      <c r="H66" s="71">
        <f t="shared" si="0"/>
        <v>0</v>
      </c>
      <c r="I66" s="9"/>
      <c r="J66" s="71">
        <f t="shared" si="1"/>
        <v>0</v>
      </c>
    </row>
    <row r="67" spans="1:10">
      <c r="A67" s="7">
        <v>62</v>
      </c>
      <c r="B67" s="8" t="s">
        <v>425</v>
      </c>
      <c r="C67" s="8"/>
      <c r="D67" s="8">
        <v>150</v>
      </c>
      <c r="E67" s="8"/>
      <c r="F67" s="8" t="s">
        <v>13</v>
      </c>
      <c r="G67" s="51"/>
      <c r="H67" s="71">
        <f t="shared" ref="H67" si="2">D67*G67</f>
        <v>0</v>
      </c>
      <c r="I67" s="9"/>
      <c r="J67" s="71">
        <f t="shared" ref="J67" si="3">H67*1.08</f>
        <v>0</v>
      </c>
    </row>
    <row r="68" spans="1:10">
      <c r="A68" s="7">
        <v>63</v>
      </c>
      <c r="B68" s="8" t="s">
        <v>692</v>
      </c>
      <c r="C68" s="8"/>
      <c r="D68" s="8">
        <v>3</v>
      </c>
      <c r="E68" s="8"/>
      <c r="F68" s="8" t="s">
        <v>13</v>
      </c>
      <c r="G68" s="51"/>
      <c r="H68" s="71">
        <f t="shared" si="0"/>
        <v>0</v>
      </c>
      <c r="I68" s="9"/>
      <c r="J68" s="71">
        <f t="shared" si="1"/>
        <v>0</v>
      </c>
    </row>
    <row r="69" spans="1:10">
      <c r="A69" s="7">
        <v>64</v>
      </c>
      <c r="B69" s="8" t="s">
        <v>426</v>
      </c>
      <c r="C69" s="8"/>
      <c r="D69" s="8">
        <v>3</v>
      </c>
      <c r="E69" s="8"/>
      <c r="F69" s="8" t="s">
        <v>13</v>
      </c>
      <c r="G69" s="51"/>
      <c r="H69" s="71">
        <f t="shared" si="0"/>
        <v>0</v>
      </c>
      <c r="I69" s="9"/>
      <c r="J69" s="71">
        <f t="shared" si="1"/>
        <v>0</v>
      </c>
    </row>
    <row r="70" spans="1:10">
      <c r="A70" s="7">
        <v>65</v>
      </c>
      <c r="B70" s="8" t="s">
        <v>799</v>
      </c>
      <c r="C70" s="8"/>
      <c r="D70" s="8">
        <v>15</v>
      </c>
      <c r="E70" s="8"/>
      <c r="F70" s="8" t="s">
        <v>13</v>
      </c>
      <c r="G70" s="51"/>
      <c r="H70" s="71">
        <f t="shared" si="0"/>
        <v>0</v>
      </c>
      <c r="I70" s="9"/>
      <c r="J70" s="71">
        <f t="shared" si="1"/>
        <v>0</v>
      </c>
    </row>
    <row r="71" spans="1:10">
      <c r="A71" s="7">
        <v>66</v>
      </c>
      <c r="B71" s="8" t="s">
        <v>800</v>
      </c>
      <c r="C71" s="8"/>
      <c r="D71" s="8">
        <v>60</v>
      </c>
      <c r="E71" s="8"/>
      <c r="F71" s="8" t="s">
        <v>13</v>
      </c>
      <c r="G71" s="51"/>
      <c r="H71" s="71">
        <f t="shared" si="0"/>
        <v>0</v>
      </c>
      <c r="I71" s="9"/>
      <c r="J71" s="71">
        <f t="shared" si="1"/>
        <v>0</v>
      </c>
    </row>
    <row r="72" spans="1:10">
      <c r="A72" s="7">
        <v>67</v>
      </c>
      <c r="B72" s="8" t="s">
        <v>427</v>
      </c>
      <c r="C72" s="8"/>
      <c r="D72" s="8">
        <v>30</v>
      </c>
      <c r="E72" s="8"/>
      <c r="F72" s="8" t="s">
        <v>13</v>
      </c>
      <c r="G72" s="51"/>
      <c r="H72" s="71">
        <f t="shared" si="0"/>
        <v>0</v>
      </c>
      <c r="I72" s="9"/>
      <c r="J72" s="71">
        <f t="shared" si="1"/>
        <v>0</v>
      </c>
    </row>
    <row r="73" spans="1:10">
      <c r="A73" s="7">
        <v>68</v>
      </c>
      <c r="B73" s="8" t="s">
        <v>681</v>
      </c>
      <c r="C73" s="8"/>
      <c r="D73" s="8">
        <v>50</v>
      </c>
      <c r="E73" s="8"/>
      <c r="F73" s="8" t="s">
        <v>13</v>
      </c>
      <c r="G73" s="51"/>
      <c r="H73" s="71">
        <f t="shared" si="0"/>
        <v>0</v>
      </c>
      <c r="I73" s="9"/>
      <c r="J73" s="71">
        <f t="shared" si="1"/>
        <v>0</v>
      </c>
    </row>
    <row r="74" spans="1:10">
      <c r="A74" s="7">
        <v>69</v>
      </c>
      <c r="B74" s="8" t="s">
        <v>682</v>
      </c>
      <c r="C74" s="8"/>
      <c r="D74" s="8">
        <v>35</v>
      </c>
      <c r="E74" s="8"/>
      <c r="F74" s="8" t="s">
        <v>13</v>
      </c>
      <c r="G74" s="51"/>
      <c r="H74" s="71">
        <f t="shared" ref="H74:H142" si="4">D74*G74</f>
        <v>0</v>
      </c>
      <c r="I74" s="9"/>
      <c r="J74" s="71">
        <f t="shared" ref="J74:J142" si="5">H74*1.08</f>
        <v>0</v>
      </c>
    </row>
    <row r="75" spans="1:10">
      <c r="A75" s="7">
        <v>70</v>
      </c>
      <c r="B75" s="8" t="s">
        <v>428</v>
      </c>
      <c r="C75" s="8"/>
      <c r="D75" s="8">
        <v>45</v>
      </c>
      <c r="E75" s="8"/>
      <c r="F75" s="8" t="s">
        <v>13</v>
      </c>
      <c r="G75" s="51"/>
      <c r="H75" s="71">
        <f t="shared" si="4"/>
        <v>0</v>
      </c>
      <c r="I75" s="9"/>
      <c r="J75" s="71">
        <f t="shared" si="5"/>
        <v>0</v>
      </c>
    </row>
    <row r="76" spans="1:10">
      <c r="A76" s="7">
        <v>71</v>
      </c>
      <c r="B76" s="8" t="s">
        <v>429</v>
      </c>
      <c r="C76" s="8"/>
      <c r="D76" s="8">
        <v>10</v>
      </c>
      <c r="E76" s="8"/>
      <c r="F76" s="8" t="s">
        <v>13</v>
      </c>
      <c r="G76" s="51"/>
      <c r="H76" s="71">
        <f t="shared" si="4"/>
        <v>0</v>
      </c>
      <c r="I76" s="9"/>
      <c r="J76" s="71">
        <f t="shared" si="5"/>
        <v>0</v>
      </c>
    </row>
    <row r="77" spans="1:10" ht="25.5">
      <c r="A77" s="7">
        <v>72</v>
      </c>
      <c r="B77" s="8" t="s">
        <v>430</v>
      </c>
      <c r="C77" s="8"/>
      <c r="D77" s="8">
        <v>5</v>
      </c>
      <c r="E77" s="8"/>
      <c r="F77" s="8" t="s">
        <v>13</v>
      </c>
      <c r="G77" s="51"/>
      <c r="H77" s="71">
        <f t="shared" si="4"/>
        <v>0</v>
      </c>
      <c r="I77" s="9"/>
      <c r="J77" s="71">
        <f t="shared" si="5"/>
        <v>0</v>
      </c>
    </row>
    <row r="78" spans="1:10" ht="25.5">
      <c r="A78" s="7">
        <v>73</v>
      </c>
      <c r="B78" s="8" t="s">
        <v>431</v>
      </c>
      <c r="C78" s="8"/>
      <c r="D78" s="8">
        <v>10</v>
      </c>
      <c r="E78" s="8"/>
      <c r="F78" s="8" t="s">
        <v>13</v>
      </c>
      <c r="G78" s="51"/>
      <c r="H78" s="71">
        <f t="shared" si="4"/>
        <v>0</v>
      </c>
      <c r="I78" s="9"/>
      <c r="J78" s="71">
        <f t="shared" si="5"/>
        <v>0</v>
      </c>
    </row>
    <row r="79" spans="1:10" ht="25.5">
      <c r="A79" s="7">
        <v>74</v>
      </c>
      <c r="B79" s="8" t="s">
        <v>432</v>
      </c>
      <c r="C79" s="8"/>
      <c r="D79" s="8">
        <v>10</v>
      </c>
      <c r="E79" s="8"/>
      <c r="F79" s="8" t="s">
        <v>13</v>
      </c>
      <c r="G79" s="51"/>
      <c r="H79" s="71">
        <f t="shared" si="4"/>
        <v>0</v>
      </c>
      <c r="I79" s="9"/>
      <c r="J79" s="71">
        <f t="shared" si="5"/>
        <v>0</v>
      </c>
    </row>
    <row r="80" spans="1:10" ht="25.5">
      <c r="A80" s="7">
        <v>75</v>
      </c>
      <c r="B80" s="8" t="s">
        <v>433</v>
      </c>
      <c r="C80" s="8"/>
      <c r="D80" s="8">
        <v>5</v>
      </c>
      <c r="E80" s="8"/>
      <c r="F80" s="8" t="s">
        <v>13</v>
      </c>
      <c r="G80" s="51"/>
      <c r="H80" s="71">
        <f t="shared" si="4"/>
        <v>0</v>
      </c>
      <c r="I80" s="9"/>
      <c r="J80" s="71">
        <f t="shared" si="5"/>
        <v>0</v>
      </c>
    </row>
    <row r="81" spans="1:10" ht="25.5">
      <c r="A81" s="7">
        <v>76</v>
      </c>
      <c r="B81" s="8" t="s">
        <v>434</v>
      </c>
      <c r="C81" s="8"/>
      <c r="D81" s="8">
        <v>10</v>
      </c>
      <c r="E81" s="8"/>
      <c r="F81" s="8" t="s">
        <v>13</v>
      </c>
      <c r="G81" s="51"/>
      <c r="H81" s="71">
        <f t="shared" si="4"/>
        <v>0</v>
      </c>
      <c r="I81" s="9"/>
      <c r="J81" s="71">
        <f t="shared" si="5"/>
        <v>0</v>
      </c>
    </row>
    <row r="82" spans="1:10" ht="25.5">
      <c r="A82" s="7">
        <v>77</v>
      </c>
      <c r="B82" s="8" t="s">
        <v>435</v>
      </c>
      <c r="C82" s="8"/>
      <c r="D82" s="8">
        <v>2</v>
      </c>
      <c r="E82" s="8"/>
      <c r="F82" s="8" t="s">
        <v>13</v>
      </c>
      <c r="G82" s="51"/>
      <c r="H82" s="71">
        <f t="shared" si="4"/>
        <v>0</v>
      </c>
      <c r="I82" s="9"/>
      <c r="J82" s="71">
        <f t="shared" si="5"/>
        <v>0</v>
      </c>
    </row>
    <row r="83" spans="1:10">
      <c r="A83" s="7">
        <v>78</v>
      </c>
      <c r="B83" s="8" t="s">
        <v>436</v>
      </c>
      <c r="C83" s="8"/>
      <c r="D83" s="8">
        <v>15</v>
      </c>
      <c r="E83" s="8"/>
      <c r="F83" s="8" t="s">
        <v>13</v>
      </c>
      <c r="G83" s="51"/>
      <c r="H83" s="71">
        <f t="shared" si="4"/>
        <v>0</v>
      </c>
      <c r="I83" s="9"/>
      <c r="J83" s="71">
        <f t="shared" si="5"/>
        <v>0</v>
      </c>
    </row>
    <row r="84" spans="1:10">
      <c r="A84" s="7">
        <v>79</v>
      </c>
      <c r="B84" s="8" t="s">
        <v>437</v>
      </c>
      <c r="C84" s="8"/>
      <c r="D84" s="8">
        <v>200</v>
      </c>
      <c r="E84" s="8"/>
      <c r="F84" s="8" t="s">
        <v>13</v>
      </c>
      <c r="G84" s="51"/>
      <c r="H84" s="71">
        <f t="shared" si="4"/>
        <v>0</v>
      </c>
      <c r="I84" s="9"/>
      <c r="J84" s="71">
        <f t="shared" si="5"/>
        <v>0</v>
      </c>
    </row>
    <row r="85" spans="1:10">
      <c r="A85" s="7">
        <v>80</v>
      </c>
      <c r="B85" s="8" t="s">
        <v>438</v>
      </c>
      <c r="C85" s="8"/>
      <c r="D85" s="8">
        <v>20</v>
      </c>
      <c r="E85" s="8"/>
      <c r="F85" s="8" t="s">
        <v>13</v>
      </c>
      <c r="G85" s="51"/>
      <c r="H85" s="71">
        <f t="shared" si="4"/>
        <v>0</v>
      </c>
      <c r="I85" s="9"/>
      <c r="J85" s="71">
        <f t="shared" si="5"/>
        <v>0</v>
      </c>
    </row>
    <row r="86" spans="1:10" ht="25.5">
      <c r="A86" s="7">
        <v>81</v>
      </c>
      <c r="B86" s="8" t="s">
        <v>700</v>
      </c>
      <c r="C86" s="8"/>
      <c r="D86" s="8">
        <v>20</v>
      </c>
      <c r="E86" s="8"/>
      <c r="F86" s="8" t="s">
        <v>13</v>
      </c>
      <c r="G86" s="51"/>
      <c r="H86" s="71">
        <f t="shared" si="4"/>
        <v>0</v>
      </c>
      <c r="I86" s="9"/>
      <c r="J86" s="71">
        <f t="shared" si="5"/>
        <v>0</v>
      </c>
    </row>
    <row r="87" spans="1:10">
      <c r="A87" s="7">
        <v>82</v>
      </c>
      <c r="B87" s="8" t="s">
        <v>439</v>
      </c>
      <c r="C87" s="8"/>
      <c r="D87" s="8">
        <v>2</v>
      </c>
      <c r="E87" s="8"/>
      <c r="F87" s="8" t="s">
        <v>13</v>
      </c>
      <c r="G87" s="51"/>
      <c r="H87" s="71">
        <f t="shared" si="4"/>
        <v>0</v>
      </c>
      <c r="I87" s="9"/>
      <c r="J87" s="71">
        <f t="shared" si="5"/>
        <v>0</v>
      </c>
    </row>
    <row r="88" spans="1:10">
      <c r="A88" s="7">
        <v>83</v>
      </c>
      <c r="B88" s="8" t="s">
        <v>440</v>
      </c>
      <c r="C88" s="8"/>
      <c r="D88" s="8">
        <v>1</v>
      </c>
      <c r="E88" s="8"/>
      <c r="F88" s="8" t="s">
        <v>13</v>
      </c>
      <c r="G88" s="51"/>
      <c r="H88" s="71">
        <f t="shared" si="4"/>
        <v>0</v>
      </c>
      <c r="I88" s="9"/>
      <c r="J88" s="71">
        <f t="shared" si="5"/>
        <v>0</v>
      </c>
    </row>
    <row r="89" spans="1:10">
      <c r="A89" s="7">
        <v>84</v>
      </c>
      <c r="B89" s="8" t="s">
        <v>441</v>
      </c>
      <c r="C89" s="8"/>
      <c r="D89" s="8">
        <v>2</v>
      </c>
      <c r="E89" s="8"/>
      <c r="F89" s="8" t="s">
        <v>13</v>
      </c>
      <c r="G89" s="51"/>
      <c r="H89" s="71">
        <f t="shared" si="4"/>
        <v>0</v>
      </c>
      <c r="I89" s="9"/>
      <c r="J89" s="71">
        <f t="shared" si="5"/>
        <v>0</v>
      </c>
    </row>
    <row r="90" spans="1:10">
      <c r="A90" s="7">
        <v>85</v>
      </c>
      <c r="B90" s="8" t="s">
        <v>742</v>
      </c>
      <c r="C90" s="8"/>
      <c r="D90" s="8">
        <v>100</v>
      </c>
      <c r="E90" s="8"/>
      <c r="F90" s="8" t="s">
        <v>13</v>
      </c>
      <c r="G90" s="51"/>
      <c r="H90" s="71">
        <f t="shared" si="4"/>
        <v>0</v>
      </c>
      <c r="I90" s="9"/>
      <c r="J90" s="71">
        <f t="shared" si="5"/>
        <v>0</v>
      </c>
    </row>
    <row r="91" spans="1:10">
      <c r="A91" s="7">
        <v>86</v>
      </c>
      <c r="B91" s="8" t="s">
        <v>442</v>
      </c>
      <c r="C91" s="8"/>
      <c r="D91" s="8">
        <v>15</v>
      </c>
      <c r="E91" s="8"/>
      <c r="F91" s="8" t="s">
        <v>13</v>
      </c>
      <c r="G91" s="51"/>
      <c r="H91" s="71">
        <f t="shared" si="4"/>
        <v>0</v>
      </c>
      <c r="I91" s="9"/>
      <c r="J91" s="71">
        <f t="shared" si="5"/>
        <v>0</v>
      </c>
    </row>
    <row r="92" spans="1:10">
      <c r="A92" s="7">
        <v>87</v>
      </c>
      <c r="B92" s="8" t="s">
        <v>443</v>
      </c>
      <c r="C92" s="8"/>
      <c r="D92" s="8">
        <v>5</v>
      </c>
      <c r="E92" s="8"/>
      <c r="F92" s="8" t="s">
        <v>13</v>
      </c>
      <c r="G92" s="51"/>
      <c r="H92" s="71">
        <f t="shared" si="4"/>
        <v>0</v>
      </c>
      <c r="I92" s="9"/>
      <c r="J92" s="71">
        <f t="shared" si="5"/>
        <v>0</v>
      </c>
    </row>
    <row r="93" spans="1:10">
      <c r="A93" s="7">
        <v>88</v>
      </c>
      <c r="B93" s="8" t="s">
        <v>444</v>
      </c>
      <c r="C93" s="8"/>
      <c r="D93" s="8">
        <v>2</v>
      </c>
      <c r="E93" s="8"/>
      <c r="F93" s="8" t="s">
        <v>445</v>
      </c>
      <c r="G93" s="51"/>
      <c r="H93" s="71">
        <f t="shared" si="4"/>
        <v>0</v>
      </c>
      <c r="I93" s="9"/>
      <c r="J93" s="71">
        <f t="shared" si="5"/>
        <v>0</v>
      </c>
    </row>
    <row r="94" spans="1:10">
      <c r="A94" s="7">
        <v>89</v>
      </c>
      <c r="B94" s="8" t="s">
        <v>635</v>
      </c>
      <c r="C94" s="8"/>
      <c r="D94" s="8">
        <v>35</v>
      </c>
      <c r="E94" s="8"/>
      <c r="F94" s="8" t="s">
        <v>13</v>
      </c>
      <c r="G94" s="51"/>
      <c r="H94" s="71">
        <f t="shared" si="4"/>
        <v>0</v>
      </c>
      <c r="I94" s="9"/>
      <c r="J94" s="71">
        <f t="shared" si="5"/>
        <v>0</v>
      </c>
    </row>
    <row r="95" spans="1:10">
      <c r="A95" s="7">
        <v>90</v>
      </c>
      <c r="B95" s="8" t="s">
        <v>446</v>
      </c>
      <c r="C95" s="8"/>
      <c r="D95" s="8">
        <v>2</v>
      </c>
      <c r="E95" s="8"/>
      <c r="F95" s="8" t="s">
        <v>13</v>
      </c>
      <c r="G95" s="51"/>
      <c r="H95" s="71">
        <f t="shared" si="4"/>
        <v>0</v>
      </c>
      <c r="I95" s="9"/>
      <c r="J95" s="71">
        <f t="shared" si="5"/>
        <v>0</v>
      </c>
    </row>
    <row r="96" spans="1:10">
      <c r="A96" s="7">
        <v>91</v>
      </c>
      <c r="B96" s="8" t="s">
        <v>447</v>
      </c>
      <c r="C96" s="8"/>
      <c r="D96" s="8">
        <v>2</v>
      </c>
      <c r="E96" s="8"/>
      <c r="F96" s="8" t="s">
        <v>13</v>
      </c>
      <c r="G96" s="51"/>
      <c r="H96" s="71">
        <f t="shared" si="4"/>
        <v>0</v>
      </c>
      <c r="I96" s="9"/>
      <c r="J96" s="71">
        <f t="shared" si="5"/>
        <v>0</v>
      </c>
    </row>
    <row r="97" spans="1:10">
      <c r="A97" s="7">
        <v>92</v>
      </c>
      <c r="B97" s="57" t="s">
        <v>448</v>
      </c>
      <c r="C97" s="57"/>
      <c r="D97" s="57">
        <v>2</v>
      </c>
      <c r="E97" s="57"/>
      <c r="F97" s="57" t="s">
        <v>13</v>
      </c>
      <c r="G97" s="51"/>
      <c r="H97" s="71">
        <f t="shared" si="4"/>
        <v>0</v>
      </c>
      <c r="I97" s="9"/>
      <c r="J97" s="71">
        <f t="shared" si="5"/>
        <v>0</v>
      </c>
    </row>
    <row r="98" spans="1:10">
      <c r="A98" s="7">
        <v>93</v>
      </c>
      <c r="B98" s="8" t="s">
        <v>449</v>
      </c>
      <c r="C98" s="8"/>
      <c r="D98" s="8">
        <v>25</v>
      </c>
      <c r="E98" s="8"/>
      <c r="F98" s="8" t="s">
        <v>13</v>
      </c>
      <c r="G98" s="51"/>
      <c r="H98" s="71">
        <f t="shared" si="4"/>
        <v>0</v>
      </c>
      <c r="I98" s="9"/>
      <c r="J98" s="71">
        <f t="shared" si="5"/>
        <v>0</v>
      </c>
    </row>
    <row r="99" spans="1:10">
      <c r="A99" s="7">
        <v>94</v>
      </c>
      <c r="B99" s="8" t="s">
        <v>450</v>
      </c>
      <c r="C99" s="8"/>
      <c r="D99" s="8">
        <v>30</v>
      </c>
      <c r="E99" s="8"/>
      <c r="F99" s="8" t="s">
        <v>13</v>
      </c>
      <c r="G99" s="51"/>
      <c r="H99" s="71">
        <f t="shared" si="4"/>
        <v>0</v>
      </c>
      <c r="I99" s="9"/>
      <c r="J99" s="71">
        <f t="shared" si="5"/>
        <v>0</v>
      </c>
    </row>
    <row r="100" spans="1:10" ht="25.5">
      <c r="A100" s="7">
        <v>95</v>
      </c>
      <c r="B100" s="8" t="s">
        <v>451</v>
      </c>
      <c r="C100" s="8"/>
      <c r="D100" s="8">
        <v>5</v>
      </c>
      <c r="E100" s="8"/>
      <c r="F100" s="8" t="s">
        <v>13</v>
      </c>
      <c r="G100" s="51"/>
      <c r="H100" s="71">
        <f t="shared" si="4"/>
        <v>0</v>
      </c>
      <c r="I100" s="9"/>
      <c r="J100" s="71">
        <f t="shared" si="5"/>
        <v>0</v>
      </c>
    </row>
    <row r="101" spans="1:10" ht="25.5">
      <c r="A101" s="7">
        <v>96</v>
      </c>
      <c r="B101" s="8" t="s">
        <v>452</v>
      </c>
      <c r="C101" s="8"/>
      <c r="D101" s="8">
        <v>50</v>
      </c>
      <c r="E101" s="8"/>
      <c r="F101" s="8" t="s">
        <v>13</v>
      </c>
      <c r="G101" s="51"/>
      <c r="H101" s="71">
        <f t="shared" si="4"/>
        <v>0</v>
      </c>
      <c r="I101" s="9"/>
      <c r="J101" s="71">
        <f t="shared" si="5"/>
        <v>0</v>
      </c>
    </row>
    <row r="102" spans="1:10">
      <c r="A102" s="7">
        <v>97</v>
      </c>
      <c r="B102" s="8" t="s">
        <v>453</v>
      </c>
      <c r="C102" s="8"/>
      <c r="D102" s="8">
        <v>70</v>
      </c>
      <c r="E102" s="8"/>
      <c r="F102" s="8" t="s">
        <v>13</v>
      </c>
      <c r="G102" s="51"/>
      <c r="H102" s="71">
        <f t="shared" si="4"/>
        <v>0</v>
      </c>
      <c r="I102" s="9"/>
      <c r="J102" s="71">
        <f t="shared" si="5"/>
        <v>0</v>
      </c>
    </row>
    <row r="103" spans="1:10">
      <c r="A103" s="7">
        <v>98</v>
      </c>
      <c r="B103" s="8" t="s">
        <v>454</v>
      </c>
      <c r="C103" s="8"/>
      <c r="D103" s="8">
        <v>5</v>
      </c>
      <c r="E103" s="8"/>
      <c r="F103" s="8" t="s">
        <v>13</v>
      </c>
      <c r="G103" s="51"/>
      <c r="H103" s="71">
        <f t="shared" si="4"/>
        <v>0</v>
      </c>
      <c r="I103" s="9"/>
      <c r="J103" s="71">
        <f t="shared" si="5"/>
        <v>0</v>
      </c>
    </row>
    <row r="104" spans="1:10" ht="38.25">
      <c r="A104" s="7">
        <v>99</v>
      </c>
      <c r="B104" s="8" t="s">
        <v>636</v>
      </c>
      <c r="C104" s="8"/>
      <c r="D104" s="8">
        <v>5</v>
      </c>
      <c r="E104" s="8"/>
      <c r="F104" s="8" t="s">
        <v>13</v>
      </c>
      <c r="G104" s="51"/>
      <c r="H104" s="71">
        <f t="shared" si="4"/>
        <v>0</v>
      </c>
      <c r="I104" s="9"/>
      <c r="J104" s="71">
        <f t="shared" si="5"/>
        <v>0</v>
      </c>
    </row>
    <row r="105" spans="1:10" ht="38.25">
      <c r="A105" s="7">
        <v>100</v>
      </c>
      <c r="B105" s="8" t="s">
        <v>637</v>
      </c>
      <c r="C105" s="8"/>
      <c r="D105" s="8">
        <v>35</v>
      </c>
      <c r="E105" s="8"/>
      <c r="F105" s="8" t="s">
        <v>13</v>
      </c>
      <c r="G105" s="51"/>
      <c r="H105" s="71">
        <f t="shared" si="4"/>
        <v>0</v>
      </c>
      <c r="I105" s="9"/>
      <c r="J105" s="71">
        <f t="shared" si="5"/>
        <v>0</v>
      </c>
    </row>
    <row r="106" spans="1:10">
      <c r="A106" s="7">
        <v>101</v>
      </c>
      <c r="B106" s="8" t="s">
        <v>455</v>
      </c>
      <c r="C106" s="8"/>
      <c r="D106" s="8">
        <v>15</v>
      </c>
      <c r="E106" s="8"/>
      <c r="F106" s="8" t="s">
        <v>13</v>
      </c>
      <c r="G106" s="51"/>
      <c r="H106" s="71">
        <f t="shared" si="4"/>
        <v>0</v>
      </c>
      <c r="I106" s="9"/>
      <c r="J106" s="71">
        <f t="shared" si="5"/>
        <v>0</v>
      </c>
    </row>
    <row r="107" spans="1:10">
      <c r="A107" s="7">
        <v>102</v>
      </c>
      <c r="B107" s="8" t="s">
        <v>456</v>
      </c>
      <c r="C107" s="8"/>
      <c r="D107" s="8">
        <v>35</v>
      </c>
      <c r="E107" s="8"/>
      <c r="F107" s="8" t="s">
        <v>13</v>
      </c>
      <c r="G107" s="51"/>
      <c r="H107" s="71">
        <f t="shared" si="4"/>
        <v>0</v>
      </c>
      <c r="I107" s="9"/>
      <c r="J107" s="71">
        <f t="shared" si="5"/>
        <v>0</v>
      </c>
    </row>
    <row r="108" spans="1:10" ht="25.5">
      <c r="A108" s="7">
        <v>103</v>
      </c>
      <c r="B108" s="8" t="s">
        <v>457</v>
      </c>
      <c r="C108" s="8"/>
      <c r="D108" s="8">
        <v>2</v>
      </c>
      <c r="E108" s="8"/>
      <c r="F108" s="8" t="s">
        <v>13</v>
      </c>
      <c r="G108" s="51"/>
      <c r="H108" s="71">
        <f t="shared" si="4"/>
        <v>0</v>
      </c>
      <c r="I108" s="9"/>
      <c r="J108" s="71">
        <f t="shared" si="5"/>
        <v>0</v>
      </c>
    </row>
    <row r="109" spans="1:10" ht="25.5">
      <c r="A109" s="7">
        <v>104</v>
      </c>
      <c r="B109" s="8" t="s">
        <v>458</v>
      </c>
      <c r="C109" s="8"/>
      <c r="D109" s="8">
        <v>45</v>
      </c>
      <c r="E109" s="8"/>
      <c r="F109" s="8" t="s">
        <v>13</v>
      </c>
      <c r="G109" s="51"/>
      <c r="H109" s="71">
        <f t="shared" si="4"/>
        <v>0</v>
      </c>
      <c r="I109" s="9"/>
      <c r="J109" s="71">
        <f t="shared" si="5"/>
        <v>0</v>
      </c>
    </row>
    <row r="110" spans="1:10" ht="25.5">
      <c r="A110" s="7">
        <v>105</v>
      </c>
      <c r="B110" s="8" t="s">
        <v>459</v>
      </c>
      <c r="C110" s="8"/>
      <c r="D110" s="8">
        <v>10</v>
      </c>
      <c r="E110" s="8"/>
      <c r="F110" s="8" t="s">
        <v>13</v>
      </c>
      <c r="G110" s="51"/>
      <c r="H110" s="71">
        <f t="shared" si="4"/>
        <v>0</v>
      </c>
      <c r="I110" s="9"/>
      <c r="J110" s="71">
        <f t="shared" si="5"/>
        <v>0</v>
      </c>
    </row>
    <row r="111" spans="1:10">
      <c r="A111" s="7">
        <v>106</v>
      </c>
      <c r="B111" s="8" t="s">
        <v>460</v>
      </c>
      <c r="C111" s="8"/>
      <c r="D111" s="8">
        <v>10</v>
      </c>
      <c r="E111" s="8"/>
      <c r="F111" s="8" t="s">
        <v>13</v>
      </c>
      <c r="G111" s="51"/>
      <c r="H111" s="71">
        <f t="shared" si="4"/>
        <v>0</v>
      </c>
      <c r="I111" s="9"/>
      <c r="J111" s="71">
        <f t="shared" si="5"/>
        <v>0</v>
      </c>
    </row>
    <row r="112" spans="1:10" ht="25.5">
      <c r="A112" s="7">
        <v>107</v>
      </c>
      <c r="B112" s="8" t="s">
        <v>461</v>
      </c>
      <c r="C112" s="8"/>
      <c r="D112" s="8">
        <v>2</v>
      </c>
      <c r="E112" s="8"/>
      <c r="F112" s="8" t="s">
        <v>8</v>
      </c>
      <c r="G112" s="51"/>
      <c r="H112" s="71">
        <f t="shared" si="4"/>
        <v>0</v>
      </c>
      <c r="I112" s="9"/>
      <c r="J112" s="71">
        <f t="shared" si="5"/>
        <v>0</v>
      </c>
    </row>
    <row r="113" spans="1:10" ht="25.5">
      <c r="A113" s="7">
        <v>108</v>
      </c>
      <c r="B113" s="8" t="s">
        <v>462</v>
      </c>
      <c r="C113" s="8"/>
      <c r="D113" s="8">
        <v>2</v>
      </c>
      <c r="E113" s="8"/>
      <c r="F113" s="8" t="s">
        <v>8</v>
      </c>
      <c r="G113" s="51"/>
      <c r="H113" s="71">
        <f t="shared" si="4"/>
        <v>0</v>
      </c>
      <c r="I113" s="9"/>
      <c r="J113" s="71">
        <f t="shared" si="5"/>
        <v>0</v>
      </c>
    </row>
    <row r="114" spans="1:10">
      <c r="A114" s="7">
        <v>109</v>
      </c>
      <c r="B114" s="8" t="s">
        <v>463</v>
      </c>
      <c r="C114" s="8"/>
      <c r="D114" s="8">
        <v>45</v>
      </c>
      <c r="E114" s="8"/>
      <c r="F114" s="8" t="s">
        <v>13</v>
      </c>
      <c r="G114" s="51"/>
      <c r="H114" s="71">
        <f t="shared" si="4"/>
        <v>0</v>
      </c>
      <c r="I114" s="9"/>
      <c r="J114" s="71">
        <f t="shared" si="5"/>
        <v>0</v>
      </c>
    </row>
    <row r="115" spans="1:10">
      <c r="A115" s="7">
        <v>110</v>
      </c>
      <c r="B115" s="8" t="s">
        <v>679</v>
      </c>
      <c r="C115" s="8"/>
      <c r="D115" s="8">
        <v>15</v>
      </c>
      <c r="E115" s="8"/>
      <c r="F115" s="8" t="s">
        <v>13</v>
      </c>
      <c r="G115" s="51"/>
      <c r="H115" s="71">
        <f t="shared" si="4"/>
        <v>0</v>
      </c>
      <c r="I115" s="9"/>
      <c r="J115" s="71">
        <f t="shared" si="5"/>
        <v>0</v>
      </c>
    </row>
    <row r="116" spans="1:10">
      <c r="A116" s="7">
        <v>111</v>
      </c>
      <c r="B116" s="8" t="s">
        <v>464</v>
      </c>
      <c r="C116" s="8"/>
      <c r="D116" s="8">
        <v>60</v>
      </c>
      <c r="E116" s="8"/>
      <c r="F116" s="8" t="s">
        <v>13</v>
      </c>
      <c r="G116" s="51"/>
      <c r="H116" s="71">
        <f t="shared" si="4"/>
        <v>0</v>
      </c>
      <c r="I116" s="9"/>
      <c r="J116" s="71">
        <f t="shared" si="5"/>
        <v>0</v>
      </c>
    </row>
    <row r="117" spans="1:10">
      <c r="A117" s="7">
        <v>112</v>
      </c>
      <c r="B117" s="8" t="s">
        <v>465</v>
      </c>
      <c r="C117" s="8"/>
      <c r="D117" s="8">
        <v>2</v>
      </c>
      <c r="E117" s="8"/>
      <c r="F117" s="8" t="s">
        <v>13</v>
      </c>
      <c r="G117" s="51"/>
      <c r="H117" s="71">
        <f t="shared" si="4"/>
        <v>0</v>
      </c>
      <c r="I117" s="9"/>
      <c r="J117" s="71">
        <f t="shared" si="5"/>
        <v>0</v>
      </c>
    </row>
    <row r="118" spans="1:10" ht="25.5">
      <c r="A118" s="7">
        <v>113</v>
      </c>
      <c r="B118" s="8" t="s">
        <v>750</v>
      </c>
      <c r="C118" s="8"/>
      <c r="D118" s="8">
        <v>10</v>
      </c>
      <c r="E118" s="8"/>
      <c r="F118" s="8" t="s">
        <v>13</v>
      </c>
      <c r="G118" s="51"/>
      <c r="H118" s="71">
        <f t="shared" si="4"/>
        <v>0</v>
      </c>
      <c r="I118" s="9"/>
      <c r="J118" s="71">
        <f t="shared" si="5"/>
        <v>0</v>
      </c>
    </row>
    <row r="119" spans="1:10">
      <c r="A119" s="7">
        <v>113</v>
      </c>
      <c r="B119" s="8" t="s">
        <v>466</v>
      </c>
      <c r="C119" s="8"/>
      <c r="D119" s="8">
        <v>50</v>
      </c>
      <c r="E119" s="8"/>
      <c r="F119" s="8" t="s">
        <v>13</v>
      </c>
      <c r="G119" s="51"/>
      <c r="H119" s="71">
        <f t="shared" si="4"/>
        <v>0</v>
      </c>
      <c r="I119" s="9"/>
      <c r="J119" s="71">
        <f t="shared" si="5"/>
        <v>0</v>
      </c>
    </row>
    <row r="120" spans="1:10">
      <c r="A120" s="7">
        <v>114</v>
      </c>
      <c r="B120" s="8" t="s">
        <v>467</v>
      </c>
      <c r="C120" s="8"/>
      <c r="D120" s="8">
        <v>35</v>
      </c>
      <c r="E120" s="8"/>
      <c r="F120" s="8" t="s">
        <v>13</v>
      </c>
      <c r="G120" s="51"/>
      <c r="H120" s="71">
        <f t="shared" si="4"/>
        <v>0</v>
      </c>
      <c r="I120" s="9"/>
      <c r="J120" s="71">
        <f t="shared" si="5"/>
        <v>0</v>
      </c>
    </row>
    <row r="121" spans="1:10">
      <c r="A121" s="7">
        <v>115</v>
      </c>
      <c r="B121" s="8" t="s">
        <v>468</v>
      </c>
      <c r="C121" s="8"/>
      <c r="D121" s="8">
        <v>30</v>
      </c>
      <c r="E121" s="8"/>
      <c r="F121" s="8" t="s">
        <v>13</v>
      </c>
      <c r="G121" s="51"/>
      <c r="H121" s="71">
        <f t="shared" si="4"/>
        <v>0</v>
      </c>
      <c r="I121" s="9"/>
      <c r="J121" s="71">
        <f t="shared" si="5"/>
        <v>0</v>
      </c>
    </row>
    <row r="122" spans="1:10">
      <c r="A122" s="7">
        <v>116</v>
      </c>
      <c r="B122" s="8" t="s">
        <v>469</v>
      </c>
      <c r="C122" s="8"/>
      <c r="D122" s="8">
        <v>10</v>
      </c>
      <c r="E122" s="8"/>
      <c r="F122" s="8" t="s">
        <v>13</v>
      </c>
      <c r="G122" s="51"/>
      <c r="H122" s="71">
        <f t="shared" si="4"/>
        <v>0</v>
      </c>
      <c r="I122" s="9"/>
      <c r="J122" s="71">
        <f t="shared" si="5"/>
        <v>0</v>
      </c>
    </row>
    <row r="123" spans="1:10" ht="25.5">
      <c r="A123" s="7">
        <v>117</v>
      </c>
      <c r="B123" s="8" t="s">
        <v>797</v>
      </c>
      <c r="C123" s="8"/>
      <c r="D123" s="8">
        <v>250</v>
      </c>
      <c r="E123" s="8"/>
      <c r="F123" s="8" t="s">
        <v>13</v>
      </c>
      <c r="G123" s="51"/>
      <c r="H123" s="71">
        <f t="shared" si="4"/>
        <v>0</v>
      </c>
      <c r="I123" s="9"/>
      <c r="J123" s="71">
        <f t="shared" si="5"/>
        <v>0</v>
      </c>
    </row>
    <row r="124" spans="1:10">
      <c r="A124" s="7">
        <v>118</v>
      </c>
      <c r="B124" s="8" t="s">
        <v>470</v>
      </c>
      <c r="C124" s="8"/>
      <c r="D124" s="8">
        <v>2</v>
      </c>
      <c r="E124" s="8"/>
      <c r="F124" s="8" t="s">
        <v>13</v>
      </c>
      <c r="G124" s="51"/>
      <c r="H124" s="71">
        <f t="shared" si="4"/>
        <v>0</v>
      </c>
      <c r="I124" s="9"/>
      <c r="J124" s="71">
        <f t="shared" si="5"/>
        <v>0</v>
      </c>
    </row>
    <row r="125" spans="1:10">
      <c r="A125" s="7">
        <v>119</v>
      </c>
      <c r="B125" s="8" t="s">
        <v>796</v>
      </c>
      <c r="C125" s="8"/>
      <c r="D125" s="8">
        <v>5</v>
      </c>
      <c r="E125" s="8"/>
      <c r="F125" s="8" t="s">
        <v>13</v>
      </c>
      <c r="G125" s="51"/>
      <c r="H125" s="71">
        <f t="shared" si="4"/>
        <v>0</v>
      </c>
      <c r="I125" s="9"/>
      <c r="J125" s="71">
        <f t="shared" si="5"/>
        <v>0</v>
      </c>
    </row>
    <row r="126" spans="1:10">
      <c r="A126" s="7">
        <v>120</v>
      </c>
      <c r="B126" s="8" t="s">
        <v>471</v>
      </c>
      <c r="C126" s="8"/>
      <c r="D126" s="8">
        <v>2</v>
      </c>
      <c r="E126" s="8"/>
      <c r="F126" s="8" t="s">
        <v>13</v>
      </c>
      <c r="G126" s="51"/>
      <c r="H126" s="71">
        <f t="shared" si="4"/>
        <v>0</v>
      </c>
      <c r="I126" s="9"/>
      <c r="J126" s="71">
        <f t="shared" si="5"/>
        <v>0</v>
      </c>
    </row>
    <row r="127" spans="1:10">
      <c r="A127" s="7">
        <v>121</v>
      </c>
      <c r="B127" s="8" t="s">
        <v>472</v>
      </c>
      <c r="C127" s="8"/>
      <c r="D127" s="8">
        <v>15</v>
      </c>
      <c r="E127" s="8"/>
      <c r="F127" s="57" t="s">
        <v>13</v>
      </c>
      <c r="G127" s="51"/>
      <c r="H127" s="71">
        <f t="shared" si="4"/>
        <v>0</v>
      </c>
      <c r="I127" s="9"/>
      <c r="J127" s="71">
        <f t="shared" si="5"/>
        <v>0</v>
      </c>
    </row>
    <row r="128" spans="1:10">
      <c r="A128" s="7">
        <v>122</v>
      </c>
      <c r="B128" s="8" t="s">
        <v>473</v>
      </c>
      <c r="C128" s="8"/>
      <c r="D128" s="8">
        <v>10</v>
      </c>
      <c r="E128" s="8"/>
      <c r="F128" s="57" t="s">
        <v>13</v>
      </c>
      <c r="G128" s="51"/>
      <c r="H128" s="71">
        <f t="shared" si="4"/>
        <v>0</v>
      </c>
      <c r="I128" s="9"/>
      <c r="J128" s="71">
        <f t="shared" si="5"/>
        <v>0</v>
      </c>
    </row>
    <row r="129" spans="1:10">
      <c r="A129" s="7">
        <v>123</v>
      </c>
      <c r="B129" s="8" t="s">
        <v>474</v>
      </c>
      <c r="C129" s="8"/>
      <c r="D129" s="8">
        <v>80</v>
      </c>
      <c r="E129" s="8"/>
      <c r="F129" s="8" t="s">
        <v>13</v>
      </c>
      <c r="G129" s="51"/>
      <c r="H129" s="71">
        <f t="shared" si="4"/>
        <v>0</v>
      </c>
      <c r="I129" s="9"/>
      <c r="J129" s="71">
        <f t="shared" si="5"/>
        <v>0</v>
      </c>
    </row>
    <row r="130" spans="1:10">
      <c r="A130" s="7">
        <v>124</v>
      </c>
      <c r="B130" s="8" t="s">
        <v>475</v>
      </c>
      <c r="C130" s="8"/>
      <c r="D130" s="8">
        <v>10</v>
      </c>
      <c r="E130" s="8"/>
      <c r="F130" s="8" t="s">
        <v>13</v>
      </c>
      <c r="G130" s="51"/>
      <c r="H130" s="71">
        <f t="shared" si="4"/>
        <v>0</v>
      </c>
      <c r="I130" s="9"/>
      <c r="J130" s="71">
        <f t="shared" si="5"/>
        <v>0</v>
      </c>
    </row>
    <row r="131" spans="1:10" ht="25.5">
      <c r="A131" s="7">
        <v>125</v>
      </c>
      <c r="B131" s="8" t="s">
        <v>476</v>
      </c>
      <c r="C131" s="8"/>
      <c r="D131" s="8">
        <v>60</v>
      </c>
      <c r="E131" s="8"/>
      <c r="F131" s="8" t="s">
        <v>13</v>
      </c>
      <c r="G131" s="51"/>
      <c r="H131" s="71">
        <f t="shared" si="4"/>
        <v>0</v>
      </c>
      <c r="I131" s="9"/>
      <c r="J131" s="71">
        <f t="shared" si="5"/>
        <v>0</v>
      </c>
    </row>
    <row r="132" spans="1:10">
      <c r="A132" s="7"/>
      <c r="B132" s="8" t="s">
        <v>738</v>
      </c>
      <c r="C132" s="8"/>
      <c r="D132" s="8">
        <v>10</v>
      </c>
      <c r="E132" s="8"/>
      <c r="F132" s="8" t="s">
        <v>13</v>
      </c>
      <c r="G132" s="51"/>
      <c r="H132" s="71">
        <f t="shared" si="4"/>
        <v>0</v>
      </c>
      <c r="I132" s="9"/>
      <c r="J132" s="71">
        <f t="shared" si="5"/>
        <v>0</v>
      </c>
    </row>
    <row r="133" spans="1:10" ht="25.5">
      <c r="A133" s="7">
        <v>126</v>
      </c>
      <c r="B133" s="8" t="s">
        <v>477</v>
      </c>
      <c r="C133" s="8"/>
      <c r="D133" s="8">
        <v>40</v>
      </c>
      <c r="E133" s="8"/>
      <c r="F133" s="8" t="s">
        <v>13</v>
      </c>
      <c r="G133" s="51"/>
      <c r="H133" s="71">
        <f t="shared" si="4"/>
        <v>0</v>
      </c>
      <c r="I133" s="9"/>
      <c r="J133" s="71">
        <f t="shared" si="5"/>
        <v>0</v>
      </c>
    </row>
    <row r="134" spans="1:10" ht="25.5">
      <c r="A134" s="7">
        <v>127</v>
      </c>
      <c r="B134" s="8" t="s">
        <v>478</v>
      </c>
      <c r="C134" s="8"/>
      <c r="D134" s="8">
        <v>2</v>
      </c>
      <c r="E134" s="8"/>
      <c r="F134" s="8" t="s">
        <v>13</v>
      </c>
      <c r="G134" s="51"/>
      <c r="H134" s="71">
        <f t="shared" si="4"/>
        <v>0</v>
      </c>
      <c r="I134" s="9"/>
      <c r="J134" s="71">
        <f t="shared" si="5"/>
        <v>0</v>
      </c>
    </row>
    <row r="135" spans="1:10">
      <c r="A135" s="7">
        <v>128</v>
      </c>
      <c r="B135" s="8" t="s">
        <v>479</v>
      </c>
      <c r="C135" s="8"/>
      <c r="D135" s="8">
        <v>10</v>
      </c>
      <c r="E135" s="8"/>
      <c r="F135" s="8" t="s">
        <v>13</v>
      </c>
      <c r="G135" s="51"/>
      <c r="H135" s="71">
        <f t="shared" si="4"/>
        <v>0</v>
      </c>
      <c r="I135" s="9"/>
      <c r="J135" s="71">
        <f t="shared" si="5"/>
        <v>0</v>
      </c>
    </row>
    <row r="136" spans="1:10">
      <c r="A136" s="7">
        <v>129</v>
      </c>
      <c r="B136" s="8" t="s">
        <v>480</v>
      </c>
      <c r="C136" s="8"/>
      <c r="D136" s="8">
        <v>10</v>
      </c>
      <c r="E136" s="8"/>
      <c r="F136" s="8" t="s">
        <v>13</v>
      </c>
      <c r="G136" s="51"/>
      <c r="H136" s="71">
        <f t="shared" si="4"/>
        <v>0</v>
      </c>
      <c r="I136" s="9"/>
      <c r="J136" s="71">
        <f t="shared" si="5"/>
        <v>0</v>
      </c>
    </row>
    <row r="137" spans="1:10">
      <c r="A137" s="7">
        <v>130</v>
      </c>
      <c r="B137" s="8" t="s">
        <v>481</v>
      </c>
      <c r="C137" s="8"/>
      <c r="D137" s="8">
        <v>25</v>
      </c>
      <c r="E137" s="8"/>
      <c r="F137" s="8" t="s">
        <v>13</v>
      </c>
      <c r="G137" s="51"/>
      <c r="H137" s="71">
        <f t="shared" si="4"/>
        <v>0</v>
      </c>
      <c r="I137" s="9"/>
      <c r="J137" s="71">
        <f t="shared" si="5"/>
        <v>0</v>
      </c>
    </row>
    <row r="138" spans="1:10">
      <c r="A138" s="7">
        <v>131</v>
      </c>
      <c r="B138" s="8" t="s">
        <v>482</v>
      </c>
      <c r="C138" s="8"/>
      <c r="D138" s="8">
        <v>3</v>
      </c>
      <c r="E138" s="8"/>
      <c r="F138" s="57" t="s">
        <v>13</v>
      </c>
      <c r="G138" s="51"/>
      <c r="H138" s="71">
        <f t="shared" si="4"/>
        <v>0</v>
      </c>
      <c r="I138" s="9"/>
      <c r="J138" s="71">
        <f t="shared" si="5"/>
        <v>0</v>
      </c>
    </row>
    <row r="139" spans="1:10" ht="25.5">
      <c r="A139" s="7">
        <v>132</v>
      </c>
      <c r="B139" s="8" t="s">
        <v>707</v>
      </c>
      <c r="C139" s="8"/>
      <c r="D139" s="8">
        <v>10</v>
      </c>
      <c r="E139" s="8"/>
      <c r="F139" s="57" t="s">
        <v>13</v>
      </c>
      <c r="G139" s="51"/>
      <c r="H139" s="71">
        <f t="shared" si="4"/>
        <v>0</v>
      </c>
      <c r="I139" s="9"/>
      <c r="J139" s="71">
        <f t="shared" si="5"/>
        <v>0</v>
      </c>
    </row>
    <row r="140" spans="1:10">
      <c r="A140" s="7">
        <v>133</v>
      </c>
      <c r="B140" s="8" t="s">
        <v>697</v>
      </c>
      <c r="C140" s="8"/>
      <c r="D140" s="8">
        <v>5</v>
      </c>
      <c r="E140" s="8"/>
      <c r="F140" s="57" t="s">
        <v>13</v>
      </c>
      <c r="G140" s="51"/>
      <c r="H140" s="71">
        <f t="shared" si="4"/>
        <v>0</v>
      </c>
      <c r="I140" s="9"/>
      <c r="J140" s="71">
        <f t="shared" si="5"/>
        <v>0</v>
      </c>
    </row>
    <row r="141" spans="1:10" ht="25.5">
      <c r="A141" s="7">
        <v>134</v>
      </c>
      <c r="B141" s="8" t="s">
        <v>638</v>
      </c>
      <c r="C141" s="8"/>
      <c r="D141" s="8">
        <v>850</v>
      </c>
      <c r="E141" s="8"/>
      <c r="F141" s="8" t="s">
        <v>13</v>
      </c>
      <c r="G141" s="51"/>
      <c r="H141" s="71">
        <f t="shared" si="4"/>
        <v>0</v>
      </c>
      <c r="I141" s="9"/>
      <c r="J141" s="71">
        <f t="shared" si="5"/>
        <v>0</v>
      </c>
    </row>
    <row r="142" spans="1:10" ht="25.5">
      <c r="A142" s="7">
        <v>135</v>
      </c>
      <c r="B142" s="8" t="s">
        <v>483</v>
      </c>
      <c r="C142" s="8"/>
      <c r="D142" s="8">
        <v>60</v>
      </c>
      <c r="E142" s="8"/>
      <c r="F142" s="8" t="s">
        <v>13</v>
      </c>
      <c r="G142" s="51"/>
      <c r="H142" s="71">
        <f t="shared" si="4"/>
        <v>0</v>
      </c>
      <c r="I142" s="9"/>
      <c r="J142" s="71">
        <f t="shared" si="5"/>
        <v>0</v>
      </c>
    </row>
    <row r="143" spans="1:10" ht="25.5">
      <c r="A143" s="7">
        <v>136</v>
      </c>
      <c r="B143" s="8" t="s">
        <v>484</v>
      </c>
      <c r="C143" s="8"/>
      <c r="D143" s="8">
        <v>40</v>
      </c>
      <c r="E143" s="8"/>
      <c r="F143" s="8" t="s">
        <v>13</v>
      </c>
      <c r="G143" s="51"/>
      <c r="H143" s="71">
        <f t="shared" ref="H143:H206" si="6">D143*G143</f>
        <v>0</v>
      </c>
      <c r="I143" s="9"/>
      <c r="J143" s="71">
        <f t="shared" ref="J143:J206" si="7">H143*1.08</f>
        <v>0</v>
      </c>
    </row>
    <row r="144" spans="1:10">
      <c r="A144" s="7">
        <v>137</v>
      </c>
      <c r="B144" s="8" t="s">
        <v>485</v>
      </c>
      <c r="C144" s="8"/>
      <c r="D144" s="8">
        <v>10</v>
      </c>
      <c r="E144" s="8"/>
      <c r="F144" s="8" t="s">
        <v>13</v>
      </c>
      <c r="G144" s="51"/>
      <c r="H144" s="71">
        <f t="shared" si="6"/>
        <v>0</v>
      </c>
      <c r="I144" s="9"/>
      <c r="J144" s="71">
        <f t="shared" si="7"/>
        <v>0</v>
      </c>
    </row>
    <row r="145" spans="1:10">
      <c r="A145" s="7">
        <v>138</v>
      </c>
      <c r="B145" s="8" t="s">
        <v>486</v>
      </c>
      <c r="C145" s="8"/>
      <c r="D145" s="8">
        <v>15</v>
      </c>
      <c r="E145" s="8"/>
      <c r="F145" s="8" t="s">
        <v>13</v>
      </c>
      <c r="G145" s="51"/>
      <c r="H145" s="71">
        <f t="shared" si="6"/>
        <v>0</v>
      </c>
      <c r="I145" s="9"/>
      <c r="J145" s="71">
        <f t="shared" si="7"/>
        <v>0</v>
      </c>
    </row>
    <row r="146" spans="1:10">
      <c r="A146" s="7">
        <v>139</v>
      </c>
      <c r="B146" s="8" t="s">
        <v>487</v>
      </c>
      <c r="C146" s="8"/>
      <c r="D146" s="8">
        <v>100</v>
      </c>
      <c r="E146" s="8"/>
      <c r="F146" s="8" t="s">
        <v>13</v>
      </c>
      <c r="G146" s="51"/>
      <c r="H146" s="71">
        <f t="shared" si="6"/>
        <v>0</v>
      </c>
      <c r="I146" s="9"/>
      <c r="J146" s="71">
        <f t="shared" si="7"/>
        <v>0</v>
      </c>
    </row>
    <row r="147" spans="1:10">
      <c r="A147" s="7">
        <v>140</v>
      </c>
      <c r="B147" s="8" t="s">
        <v>488</v>
      </c>
      <c r="C147" s="8"/>
      <c r="D147" s="8">
        <v>10</v>
      </c>
      <c r="E147" s="8"/>
      <c r="F147" s="8" t="s">
        <v>13</v>
      </c>
      <c r="G147" s="51"/>
      <c r="H147" s="71">
        <f t="shared" si="6"/>
        <v>0</v>
      </c>
      <c r="I147" s="9"/>
      <c r="J147" s="71">
        <f t="shared" si="7"/>
        <v>0</v>
      </c>
    </row>
    <row r="148" spans="1:10">
      <c r="A148" s="7">
        <v>141</v>
      </c>
      <c r="B148" s="8" t="s">
        <v>489</v>
      </c>
      <c r="C148" s="8"/>
      <c r="D148" s="8">
        <v>20</v>
      </c>
      <c r="E148" s="8"/>
      <c r="F148" s="57" t="s">
        <v>13</v>
      </c>
      <c r="G148" s="51"/>
      <c r="H148" s="71">
        <f t="shared" si="6"/>
        <v>0</v>
      </c>
      <c r="I148" s="9"/>
      <c r="J148" s="71">
        <f t="shared" si="7"/>
        <v>0</v>
      </c>
    </row>
    <row r="149" spans="1:10">
      <c r="A149" s="7">
        <v>142</v>
      </c>
      <c r="B149" s="8" t="s">
        <v>490</v>
      </c>
      <c r="C149" s="8"/>
      <c r="D149" s="8">
        <v>40</v>
      </c>
      <c r="E149" s="8"/>
      <c r="F149" s="57" t="s">
        <v>13</v>
      </c>
      <c r="G149" s="51"/>
      <c r="H149" s="71">
        <f t="shared" si="6"/>
        <v>0</v>
      </c>
      <c r="I149" s="9"/>
      <c r="J149" s="71">
        <f t="shared" si="7"/>
        <v>0</v>
      </c>
    </row>
    <row r="150" spans="1:10" ht="25.5">
      <c r="A150" s="7">
        <v>143</v>
      </c>
      <c r="B150" s="8" t="s">
        <v>691</v>
      </c>
      <c r="C150" s="8"/>
      <c r="D150" s="8">
        <v>3</v>
      </c>
      <c r="E150" s="8"/>
      <c r="F150" s="57" t="s">
        <v>13</v>
      </c>
      <c r="G150" s="51"/>
      <c r="H150" s="71">
        <f t="shared" si="6"/>
        <v>0</v>
      </c>
      <c r="I150" s="9"/>
      <c r="J150" s="71">
        <f t="shared" si="7"/>
        <v>0</v>
      </c>
    </row>
    <row r="151" spans="1:10" ht="25.5">
      <c r="A151" s="7">
        <v>144</v>
      </c>
      <c r="B151" s="8" t="s">
        <v>690</v>
      </c>
      <c r="C151" s="8"/>
      <c r="D151" s="8">
        <v>150</v>
      </c>
      <c r="E151" s="8"/>
      <c r="F151" s="8" t="s">
        <v>13</v>
      </c>
      <c r="G151" s="51"/>
      <c r="H151" s="71">
        <f t="shared" si="6"/>
        <v>0</v>
      </c>
      <c r="I151" s="9"/>
      <c r="J151" s="71">
        <f t="shared" si="7"/>
        <v>0</v>
      </c>
    </row>
    <row r="152" spans="1:10">
      <c r="A152" s="7">
        <v>145</v>
      </c>
      <c r="B152" s="8" t="s">
        <v>491</v>
      </c>
      <c r="C152" s="8"/>
      <c r="D152" s="8">
        <v>10</v>
      </c>
      <c r="E152" s="8"/>
      <c r="F152" s="8" t="s">
        <v>13</v>
      </c>
      <c r="G152" s="51"/>
      <c r="H152" s="71">
        <f t="shared" si="6"/>
        <v>0</v>
      </c>
      <c r="I152" s="9"/>
      <c r="J152" s="71">
        <f t="shared" si="7"/>
        <v>0</v>
      </c>
    </row>
    <row r="153" spans="1:10">
      <c r="A153" s="7">
        <v>146</v>
      </c>
      <c r="B153" s="8" t="s">
        <v>639</v>
      </c>
      <c r="C153" s="8"/>
      <c r="D153" s="8">
        <v>10</v>
      </c>
      <c r="E153" s="8"/>
      <c r="F153" s="8" t="s">
        <v>13</v>
      </c>
      <c r="G153" s="51"/>
      <c r="H153" s="71">
        <f t="shared" si="6"/>
        <v>0</v>
      </c>
      <c r="I153" s="9"/>
      <c r="J153" s="71">
        <f t="shared" si="7"/>
        <v>0</v>
      </c>
    </row>
    <row r="154" spans="1:10">
      <c r="A154" s="7">
        <v>147</v>
      </c>
      <c r="B154" s="8" t="s">
        <v>492</v>
      </c>
      <c r="C154" s="8"/>
      <c r="D154" s="8">
        <v>10</v>
      </c>
      <c r="E154" s="8"/>
      <c r="F154" s="57" t="s">
        <v>13</v>
      </c>
      <c r="G154" s="51"/>
      <c r="H154" s="71">
        <f t="shared" si="6"/>
        <v>0</v>
      </c>
      <c r="I154" s="9"/>
      <c r="J154" s="71">
        <f t="shared" si="7"/>
        <v>0</v>
      </c>
    </row>
    <row r="155" spans="1:10">
      <c r="A155" s="7">
        <v>148</v>
      </c>
      <c r="B155" s="8" t="s">
        <v>493</v>
      </c>
      <c r="C155" s="8"/>
      <c r="D155" s="8">
        <v>25</v>
      </c>
      <c r="E155" s="8"/>
      <c r="F155" s="8" t="s">
        <v>13</v>
      </c>
      <c r="G155" s="51"/>
      <c r="H155" s="71">
        <f t="shared" si="6"/>
        <v>0</v>
      </c>
      <c r="I155" s="9"/>
      <c r="J155" s="71">
        <f t="shared" si="7"/>
        <v>0</v>
      </c>
    </row>
    <row r="156" spans="1:10">
      <c r="A156" s="7">
        <v>149</v>
      </c>
      <c r="B156" s="8" t="s">
        <v>494</v>
      </c>
      <c r="C156" s="8"/>
      <c r="D156" s="8">
        <v>10</v>
      </c>
      <c r="E156" s="8"/>
      <c r="F156" s="8" t="s">
        <v>13</v>
      </c>
      <c r="G156" s="51"/>
      <c r="H156" s="71">
        <f t="shared" si="6"/>
        <v>0</v>
      </c>
      <c r="I156" s="9"/>
      <c r="J156" s="71">
        <f t="shared" si="7"/>
        <v>0</v>
      </c>
    </row>
    <row r="157" spans="1:10">
      <c r="A157" s="7">
        <v>150</v>
      </c>
      <c r="B157" s="8" t="s">
        <v>495</v>
      </c>
      <c r="C157" s="8"/>
      <c r="D157" s="8">
        <v>2</v>
      </c>
      <c r="E157" s="8"/>
      <c r="F157" s="8" t="s">
        <v>13</v>
      </c>
      <c r="G157" s="51"/>
      <c r="H157" s="71">
        <f t="shared" si="6"/>
        <v>0</v>
      </c>
      <c r="I157" s="9"/>
      <c r="J157" s="71">
        <f t="shared" si="7"/>
        <v>0</v>
      </c>
    </row>
    <row r="158" spans="1:10" ht="25.5">
      <c r="A158" s="7">
        <v>151</v>
      </c>
      <c r="B158" s="8" t="s">
        <v>496</v>
      </c>
      <c r="C158" s="8"/>
      <c r="D158" s="8">
        <v>20</v>
      </c>
      <c r="E158" s="8"/>
      <c r="F158" s="8" t="s">
        <v>13</v>
      </c>
      <c r="G158" s="51"/>
      <c r="H158" s="71">
        <f t="shared" si="6"/>
        <v>0</v>
      </c>
      <c r="I158" s="9"/>
      <c r="J158" s="71">
        <f t="shared" si="7"/>
        <v>0</v>
      </c>
    </row>
    <row r="159" spans="1:10" ht="25.5">
      <c r="A159" s="7">
        <v>152</v>
      </c>
      <c r="B159" s="8" t="s">
        <v>497</v>
      </c>
      <c r="C159" s="8"/>
      <c r="D159" s="8">
        <v>20</v>
      </c>
      <c r="E159" s="8"/>
      <c r="F159" s="8" t="s">
        <v>13</v>
      </c>
      <c r="G159" s="51"/>
      <c r="H159" s="71">
        <f t="shared" si="6"/>
        <v>0</v>
      </c>
      <c r="I159" s="9"/>
      <c r="J159" s="71">
        <f t="shared" si="7"/>
        <v>0</v>
      </c>
    </row>
    <row r="160" spans="1:10" ht="25.5">
      <c r="A160" s="7">
        <v>153</v>
      </c>
      <c r="B160" s="8" t="s">
        <v>498</v>
      </c>
      <c r="C160" s="8"/>
      <c r="D160" s="8">
        <v>10</v>
      </c>
      <c r="E160" s="8"/>
      <c r="F160" s="8" t="s">
        <v>13</v>
      </c>
      <c r="G160" s="51"/>
      <c r="H160" s="71">
        <f t="shared" si="6"/>
        <v>0</v>
      </c>
      <c r="I160" s="9"/>
      <c r="J160" s="71">
        <f t="shared" si="7"/>
        <v>0</v>
      </c>
    </row>
    <row r="161" spans="1:10" ht="25.5">
      <c r="A161" s="7">
        <v>154</v>
      </c>
      <c r="B161" s="8" t="s">
        <v>499</v>
      </c>
      <c r="C161" s="8"/>
      <c r="D161" s="8">
        <v>10</v>
      </c>
      <c r="E161" s="8"/>
      <c r="F161" s="8" t="s">
        <v>13</v>
      </c>
      <c r="G161" s="51"/>
      <c r="H161" s="71">
        <f t="shared" si="6"/>
        <v>0</v>
      </c>
      <c r="I161" s="9"/>
      <c r="J161" s="71">
        <f t="shared" si="7"/>
        <v>0</v>
      </c>
    </row>
    <row r="162" spans="1:10">
      <c r="A162" s="7">
        <v>155</v>
      </c>
      <c r="B162" s="8" t="s">
        <v>500</v>
      </c>
      <c r="C162" s="8"/>
      <c r="D162" s="8">
        <v>2</v>
      </c>
      <c r="E162" s="8"/>
      <c r="F162" s="8" t="s">
        <v>13</v>
      </c>
      <c r="G162" s="51"/>
      <c r="H162" s="71">
        <f t="shared" si="6"/>
        <v>0</v>
      </c>
      <c r="I162" s="9"/>
      <c r="J162" s="71">
        <f t="shared" si="7"/>
        <v>0</v>
      </c>
    </row>
    <row r="163" spans="1:10">
      <c r="A163" s="7">
        <v>156</v>
      </c>
      <c r="B163" s="8" t="s">
        <v>501</v>
      </c>
      <c r="C163" s="8"/>
      <c r="D163" s="8">
        <v>2</v>
      </c>
      <c r="E163" s="8"/>
      <c r="F163" s="8" t="s">
        <v>13</v>
      </c>
      <c r="G163" s="51"/>
      <c r="H163" s="71">
        <f t="shared" si="6"/>
        <v>0</v>
      </c>
      <c r="I163" s="9"/>
      <c r="J163" s="71">
        <f t="shared" si="7"/>
        <v>0</v>
      </c>
    </row>
    <row r="164" spans="1:10">
      <c r="A164" s="7">
        <v>157</v>
      </c>
      <c r="B164" s="8" t="s">
        <v>502</v>
      </c>
      <c r="C164" s="8"/>
      <c r="D164" s="8">
        <v>15</v>
      </c>
      <c r="E164" s="8"/>
      <c r="F164" s="8" t="s">
        <v>13</v>
      </c>
      <c r="G164" s="51"/>
      <c r="H164" s="71">
        <f t="shared" si="6"/>
        <v>0</v>
      </c>
      <c r="I164" s="9"/>
      <c r="J164" s="71">
        <f t="shared" si="7"/>
        <v>0</v>
      </c>
    </row>
    <row r="165" spans="1:10">
      <c r="A165" s="7">
        <v>158</v>
      </c>
      <c r="B165" s="8" t="s">
        <v>503</v>
      </c>
      <c r="C165" s="8"/>
      <c r="D165" s="8">
        <v>2</v>
      </c>
      <c r="E165" s="8"/>
      <c r="F165" s="8" t="s">
        <v>13</v>
      </c>
      <c r="G165" s="51"/>
      <c r="H165" s="71">
        <f t="shared" si="6"/>
        <v>0</v>
      </c>
      <c r="I165" s="9"/>
      <c r="J165" s="71">
        <f t="shared" si="7"/>
        <v>0</v>
      </c>
    </row>
    <row r="166" spans="1:10" ht="25.5">
      <c r="A166" s="7">
        <v>159</v>
      </c>
      <c r="B166" s="8" t="s">
        <v>640</v>
      </c>
      <c r="C166" s="8"/>
      <c r="D166" s="8">
        <v>2</v>
      </c>
      <c r="E166" s="8"/>
      <c r="F166" s="8" t="s">
        <v>13</v>
      </c>
      <c r="G166" s="51"/>
      <c r="H166" s="71">
        <f t="shared" si="6"/>
        <v>0</v>
      </c>
      <c r="I166" s="9"/>
      <c r="J166" s="71">
        <f t="shared" si="7"/>
        <v>0</v>
      </c>
    </row>
    <row r="167" spans="1:10" ht="25.5">
      <c r="A167" s="7">
        <v>160</v>
      </c>
      <c r="B167" s="8" t="s">
        <v>504</v>
      </c>
      <c r="C167" s="8"/>
      <c r="D167" s="8">
        <v>5</v>
      </c>
      <c r="E167" s="8"/>
      <c r="F167" s="8" t="s">
        <v>13</v>
      </c>
      <c r="G167" s="51"/>
      <c r="H167" s="71">
        <f t="shared" si="6"/>
        <v>0</v>
      </c>
      <c r="I167" s="9"/>
      <c r="J167" s="71">
        <f t="shared" si="7"/>
        <v>0</v>
      </c>
    </row>
    <row r="168" spans="1:10">
      <c r="A168" s="7">
        <v>161</v>
      </c>
      <c r="B168" s="8" t="s">
        <v>698</v>
      </c>
      <c r="C168" s="8"/>
      <c r="D168" s="8">
        <v>5</v>
      </c>
      <c r="E168" s="8"/>
      <c r="F168" s="8" t="s">
        <v>13</v>
      </c>
      <c r="G168" s="51"/>
      <c r="H168" s="71">
        <f t="shared" si="6"/>
        <v>0</v>
      </c>
      <c r="I168" s="9"/>
      <c r="J168" s="71">
        <f t="shared" si="7"/>
        <v>0</v>
      </c>
    </row>
    <row r="169" spans="1:10">
      <c r="A169" s="7">
        <v>162</v>
      </c>
      <c r="B169" s="8" t="s">
        <v>505</v>
      </c>
      <c r="C169" s="8"/>
      <c r="D169" s="8">
        <v>5</v>
      </c>
      <c r="E169" s="8"/>
      <c r="F169" s="8" t="s">
        <v>13</v>
      </c>
      <c r="G169" s="51"/>
      <c r="H169" s="71">
        <f t="shared" si="6"/>
        <v>0</v>
      </c>
      <c r="I169" s="9"/>
      <c r="J169" s="71">
        <f t="shared" si="7"/>
        <v>0</v>
      </c>
    </row>
    <row r="170" spans="1:10">
      <c r="A170" s="7">
        <v>163</v>
      </c>
      <c r="B170" s="8" t="s">
        <v>506</v>
      </c>
      <c r="C170" s="8"/>
      <c r="D170" s="8">
        <v>15</v>
      </c>
      <c r="E170" s="8"/>
      <c r="F170" s="8" t="s">
        <v>13</v>
      </c>
      <c r="G170" s="51"/>
      <c r="H170" s="71">
        <f t="shared" si="6"/>
        <v>0</v>
      </c>
      <c r="I170" s="9"/>
      <c r="J170" s="71">
        <f t="shared" si="7"/>
        <v>0</v>
      </c>
    </row>
    <row r="171" spans="1:10">
      <c r="A171" s="7">
        <v>164</v>
      </c>
      <c r="B171" s="8" t="s">
        <v>507</v>
      </c>
      <c r="C171" s="8"/>
      <c r="D171" s="8">
        <v>5</v>
      </c>
      <c r="E171" s="8"/>
      <c r="F171" s="8" t="s">
        <v>13</v>
      </c>
      <c r="G171" s="51"/>
      <c r="H171" s="71">
        <f t="shared" si="6"/>
        <v>0</v>
      </c>
      <c r="I171" s="9"/>
      <c r="J171" s="71">
        <f t="shared" si="7"/>
        <v>0</v>
      </c>
    </row>
    <row r="172" spans="1:10" ht="25.5">
      <c r="A172" s="7">
        <v>165</v>
      </c>
      <c r="B172" s="8" t="s">
        <v>508</v>
      </c>
      <c r="C172" s="8"/>
      <c r="D172" s="8">
        <v>2</v>
      </c>
      <c r="E172" s="8"/>
      <c r="F172" s="8" t="s">
        <v>13</v>
      </c>
      <c r="G172" s="51"/>
      <c r="H172" s="71">
        <f t="shared" si="6"/>
        <v>0</v>
      </c>
      <c r="I172" s="9"/>
      <c r="J172" s="71">
        <f t="shared" si="7"/>
        <v>0</v>
      </c>
    </row>
    <row r="173" spans="1:10">
      <c r="A173" s="7">
        <v>166</v>
      </c>
      <c r="B173" s="8" t="s">
        <v>509</v>
      </c>
      <c r="C173" s="8"/>
      <c r="D173" s="8">
        <v>30</v>
      </c>
      <c r="E173" s="8"/>
      <c r="F173" s="8" t="s">
        <v>13</v>
      </c>
      <c r="G173" s="51"/>
      <c r="H173" s="71">
        <f t="shared" si="6"/>
        <v>0</v>
      </c>
      <c r="I173" s="9"/>
      <c r="J173" s="71">
        <f t="shared" si="7"/>
        <v>0</v>
      </c>
    </row>
    <row r="174" spans="1:10" ht="48.75" customHeight="1">
      <c r="A174" s="7">
        <v>167</v>
      </c>
      <c r="B174" s="8" t="s">
        <v>752</v>
      </c>
      <c r="C174" s="8"/>
      <c r="D174" s="8">
        <v>25</v>
      </c>
      <c r="E174" s="8"/>
      <c r="F174" s="8" t="s">
        <v>13</v>
      </c>
      <c r="G174" s="51"/>
      <c r="H174" s="71">
        <f t="shared" si="6"/>
        <v>0</v>
      </c>
      <c r="I174" s="9"/>
      <c r="J174" s="71">
        <f t="shared" si="7"/>
        <v>0</v>
      </c>
    </row>
    <row r="175" spans="1:10" ht="25.5">
      <c r="A175" s="7">
        <v>168</v>
      </c>
      <c r="B175" s="8" t="s">
        <v>753</v>
      </c>
      <c r="C175" s="8"/>
      <c r="D175" s="8">
        <v>2</v>
      </c>
      <c r="E175" s="8"/>
      <c r="F175" s="8" t="s">
        <v>13</v>
      </c>
      <c r="G175" s="51"/>
      <c r="H175" s="71">
        <f t="shared" si="6"/>
        <v>0</v>
      </c>
      <c r="I175" s="9"/>
      <c r="J175" s="71">
        <f t="shared" si="7"/>
        <v>0</v>
      </c>
    </row>
    <row r="176" spans="1:10">
      <c r="A176" s="7">
        <v>169</v>
      </c>
      <c r="B176" s="8" t="s">
        <v>510</v>
      </c>
      <c r="C176" s="8"/>
      <c r="D176" s="8">
        <v>2</v>
      </c>
      <c r="E176" s="8"/>
      <c r="F176" s="8" t="s">
        <v>13</v>
      </c>
      <c r="G176" s="51"/>
      <c r="H176" s="71">
        <f t="shared" si="6"/>
        <v>0</v>
      </c>
      <c r="I176" s="9"/>
      <c r="J176" s="71">
        <f t="shared" si="7"/>
        <v>0</v>
      </c>
    </row>
    <row r="177" spans="1:10" ht="25.5">
      <c r="A177" s="7">
        <v>170</v>
      </c>
      <c r="B177" s="8" t="s">
        <v>511</v>
      </c>
      <c r="C177" s="8"/>
      <c r="D177" s="8">
        <v>2</v>
      </c>
      <c r="E177" s="8"/>
      <c r="F177" s="8" t="s">
        <v>13</v>
      </c>
      <c r="G177" s="51"/>
      <c r="H177" s="71">
        <f t="shared" si="6"/>
        <v>0</v>
      </c>
      <c r="I177" s="9"/>
      <c r="J177" s="71">
        <f t="shared" si="7"/>
        <v>0</v>
      </c>
    </row>
    <row r="178" spans="1:10">
      <c r="A178" s="7">
        <v>171</v>
      </c>
      <c r="B178" s="8" t="s">
        <v>512</v>
      </c>
      <c r="C178" s="8"/>
      <c r="D178" s="8">
        <v>2</v>
      </c>
      <c r="E178" s="8"/>
      <c r="F178" s="8" t="s">
        <v>13</v>
      </c>
      <c r="G178" s="51"/>
      <c r="H178" s="71">
        <f t="shared" si="6"/>
        <v>0</v>
      </c>
      <c r="I178" s="9"/>
      <c r="J178" s="71">
        <f t="shared" si="7"/>
        <v>0</v>
      </c>
    </row>
    <row r="179" spans="1:10">
      <c r="A179" s="7">
        <v>172</v>
      </c>
      <c r="B179" s="8" t="s">
        <v>513</v>
      </c>
      <c r="C179" s="8"/>
      <c r="D179" s="8">
        <v>2</v>
      </c>
      <c r="E179" s="8"/>
      <c r="F179" s="8" t="s">
        <v>13</v>
      </c>
      <c r="G179" s="51"/>
      <c r="H179" s="71">
        <f t="shared" si="6"/>
        <v>0</v>
      </c>
      <c r="I179" s="9"/>
      <c r="J179" s="71">
        <f t="shared" si="7"/>
        <v>0</v>
      </c>
    </row>
    <row r="180" spans="1:10">
      <c r="A180" s="7">
        <v>173</v>
      </c>
      <c r="B180" s="8" t="s">
        <v>514</v>
      </c>
      <c r="C180" s="8"/>
      <c r="D180" s="8">
        <v>2</v>
      </c>
      <c r="E180" s="8"/>
      <c r="F180" s="8" t="s">
        <v>13</v>
      </c>
      <c r="G180" s="51"/>
      <c r="H180" s="71">
        <f t="shared" si="6"/>
        <v>0</v>
      </c>
      <c r="I180" s="9"/>
      <c r="J180" s="71">
        <f t="shared" si="7"/>
        <v>0</v>
      </c>
    </row>
    <row r="181" spans="1:10" ht="25.5">
      <c r="A181" s="7">
        <v>174</v>
      </c>
      <c r="B181" s="8" t="s">
        <v>515</v>
      </c>
      <c r="C181" s="8"/>
      <c r="D181" s="8">
        <v>2</v>
      </c>
      <c r="E181" s="8"/>
      <c r="F181" s="8" t="s">
        <v>13</v>
      </c>
      <c r="G181" s="51"/>
      <c r="H181" s="71">
        <f t="shared" si="6"/>
        <v>0</v>
      </c>
      <c r="I181" s="9"/>
      <c r="J181" s="71">
        <f t="shared" si="7"/>
        <v>0</v>
      </c>
    </row>
    <row r="182" spans="1:10">
      <c r="A182" s="7">
        <v>175</v>
      </c>
      <c r="B182" s="8" t="s">
        <v>516</v>
      </c>
      <c r="C182" s="8"/>
      <c r="D182" s="8">
        <v>15</v>
      </c>
      <c r="E182" s="8"/>
      <c r="F182" s="8" t="s">
        <v>13</v>
      </c>
      <c r="G182" s="51"/>
      <c r="H182" s="71">
        <f t="shared" si="6"/>
        <v>0</v>
      </c>
      <c r="I182" s="9"/>
      <c r="J182" s="71">
        <f t="shared" si="7"/>
        <v>0</v>
      </c>
    </row>
    <row r="183" spans="1:10">
      <c r="A183" s="7">
        <v>176</v>
      </c>
      <c r="B183" s="8" t="s">
        <v>517</v>
      </c>
      <c r="C183" s="8"/>
      <c r="D183" s="8">
        <v>2</v>
      </c>
      <c r="E183" s="8"/>
      <c r="F183" s="8" t="s">
        <v>13</v>
      </c>
      <c r="G183" s="51"/>
      <c r="H183" s="71">
        <f t="shared" si="6"/>
        <v>0</v>
      </c>
      <c r="I183" s="9"/>
      <c r="J183" s="71">
        <f t="shared" si="7"/>
        <v>0</v>
      </c>
    </row>
    <row r="184" spans="1:10">
      <c r="A184" s="7">
        <v>177</v>
      </c>
      <c r="B184" s="8" t="s">
        <v>518</v>
      </c>
      <c r="C184" s="8"/>
      <c r="D184" s="8">
        <v>1</v>
      </c>
      <c r="E184" s="8"/>
      <c r="F184" s="8" t="s">
        <v>13</v>
      </c>
      <c r="G184" s="51"/>
      <c r="H184" s="71">
        <f t="shared" si="6"/>
        <v>0</v>
      </c>
      <c r="I184" s="9"/>
      <c r="J184" s="71">
        <f t="shared" si="7"/>
        <v>0</v>
      </c>
    </row>
    <row r="185" spans="1:10">
      <c r="A185" s="7">
        <v>178</v>
      </c>
      <c r="B185" s="8" t="s">
        <v>519</v>
      </c>
      <c r="C185" s="8"/>
      <c r="D185" s="8">
        <v>350</v>
      </c>
      <c r="E185" s="8"/>
      <c r="F185" s="8" t="s">
        <v>13</v>
      </c>
      <c r="G185" s="51"/>
      <c r="H185" s="71">
        <f t="shared" si="6"/>
        <v>0</v>
      </c>
      <c r="I185" s="9"/>
      <c r="J185" s="71">
        <f t="shared" si="7"/>
        <v>0</v>
      </c>
    </row>
    <row r="186" spans="1:10">
      <c r="A186" s="7">
        <v>179</v>
      </c>
      <c r="B186" s="8" t="s">
        <v>520</v>
      </c>
      <c r="C186" s="8"/>
      <c r="D186" s="8">
        <v>2</v>
      </c>
      <c r="E186" s="8"/>
      <c r="F186" s="8" t="s">
        <v>13</v>
      </c>
      <c r="G186" s="51"/>
      <c r="H186" s="71">
        <f t="shared" si="6"/>
        <v>0</v>
      </c>
      <c r="I186" s="9"/>
      <c r="J186" s="71">
        <f t="shared" si="7"/>
        <v>0</v>
      </c>
    </row>
    <row r="187" spans="1:10">
      <c r="A187" s="7">
        <v>180</v>
      </c>
      <c r="B187" s="8" t="s">
        <v>521</v>
      </c>
      <c r="C187" s="8"/>
      <c r="D187" s="8">
        <v>5</v>
      </c>
      <c r="E187" s="8"/>
      <c r="F187" s="8" t="s">
        <v>13</v>
      </c>
      <c r="G187" s="51"/>
      <c r="H187" s="71">
        <f t="shared" si="6"/>
        <v>0</v>
      </c>
      <c r="I187" s="9"/>
      <c r="J187" s="71">
        <f t="shared" si="7"/>
        <v>0</v>
      </c>
    </row>
    <row r="188" spans="1:10">
      <c r="A188" s="7">
        <v>181</v>
      </c>
      <c r="B188" s="8" t="s">
        <v>522</v>
      </c>
      <c r="C188" s="8"/>
      <c r="D188" s="8">
        <v>20</v>
      </c>
      <c r="E188" s="8"/>
      <c r="F188" s="8" t="s">
        <v>13</v>
      </c>
      <c r="G188" s="51"/>
      <c r="H188" s="71">
        <f t="shared" si="6"/>
        <v>0</v>
      </c>
      <c r="I188" s="9"/>
      <c r="J188" s="71">
        <f t="shared" si="7"/>
        <v>0</v>
      </c>
    </row>
    <row r="189" spans="1:10">
      <c r="A189" s="7">
        <v>182</v>
      </c>
      <c r="B189" s="8" t="s">
        <v>523</v>
      </c>
      <c r="C189" s="8"/>
      <c r="D189" s="8">
        <v>10</v>
      </c>
      <c r="E189" s="8"/>
      <c r="F189" s="8" t="s">
        <v>13</v>
      </c>
      <c r="G189" s="51"/>
      <c r="H189" s="71">
        <f t="shared" si="6"/>
        <v>0</v>
      </c>
      <c r="I189" s="9"/>
      <c r="J189" s="71">
        <f t="shared" si="7"/>
        <v>0</v>
      </c>
    </row>
    <row r="190" spans="1:10">
      <c r="A190" s="7">
        <v>183</v>
      </c>
      <c r="B190" s="8" t="s">
        <v>524</v>
      </c>
      <c r="C190" s="8"/>
      <c r="D190" s="8">
        <v>35</v>
      </c>
      <c r="E190" s="8"/>
      <c r="F190" s="8" t="s">
        <v>13</v>
      </c>
      <c r="G190" s="51"/>
      <c r="H190" s="71">
        <f t="shared" si="6"/>
        <v>0</v>
      </c>
      <c r="I190" s="9"/>
      <c r="J190" s="71">
        <f t="shared" si="7"/>
        <v>0</v>
      </c>
    </row>
    <row r="191" spans="1:10">
      <c r="A191" s="7">
        <v>184</v>
      </c>
      <c r="B191" s="8" t="s">
        <v>525</v>
      </c>
      <c r="C191" s="8"/>
      <c r="D191" s="8">
        <v>2</v>
      </c>
      <c r="E191" s="8"/>
      <c r="F191" s="8" t="s">
        <v>13</v>
      </c>
      <c r="G191" s="51"/>
      <c r="H191" s="71">
        <f t="shared" si="6"/>
        <v>0</v>
      </c>
      <c r="I191" s="9"/>
      <c r="J191" s="71">
        <f t="shared" si="7"/>
        <v>0</v>
      </c>
    </row>
    <row r="192" spans="1:10">
      <c r="A192" s="7">
        <v>185</v>
      </c>
      <c r="B192" s="8" t="s">
        <v>526</v>
      </c>
      <c r="C192" s="8"/>
      <c r="D192" s="8">
        <v>5</v>
      </c>
      <c r="E192" s="8"/>
      <c r="F192" s="8" t="s">
        <v>13</v>
      </c>
      <c r="G192" s="51"/>
      <c r="H192" s="71">
        <f t="shared" si="6"/>
        <v>0</v>
      </c>
      <c r="I192" s="9"/>
      <c r="J192" s="71">
        <f t="shared" si="7"/>
        <v>0</v>
      </c>
    </row>
    <row r="193" spans="1:10">
      <c r="A193" s="7">
        <v>186</v>
      </c>
      <c r="B193" s="8" t="s">
        <v>527</v>
      </c>
      <c r="C193" s="8"/>
      <c r="D193" s="8">
        <v>10</v>
      </c>
      <c r="E193" s="8"/>
      <c r="F193" s="8" t="s">
        <v>13</v>
      </c>
      <c r="G193" s="51"/>
      <c r="H193" s="71">
        <f t="shared" si="6"/>
        <v>0</v>
      </c>
      <c r="I193" s="9"/>
      <c r="J193" s="71">
        <f t="shared" si="7"/>
        <v>0</v>
      </c>
    </row>
    <row r="194" spans="1:10" ht="38.25">
      <c r="A194" s="7">
        <v>187</v>
      </c>
      <c r="B194" s="8" t="s">
        <v>528</v>
      </c>
      <c r="C194" s="8"/>
      <c r="D194" s="8">
        <v>5</v>
      </c>
      <c r="E194" s="8"/>
      <c r="F194" s="8" t="s">
        <v>13</v>
      </c>
      <c r="G194" s="51"/>
      <c r="H194" s="71">
        <f t="shared" si="6"/>
        <v>0</v>
      </c>
      <c r="I194" s="9"/>
      <c r="J194" s="71">
        <f t="shared" si="7"/>
        <v>0</v>
      </c>
    </row>
    <row r="195" spans="1:10">
      <c r="A195" s="7">
        <v>188</v>
      </c>
      <c r="B195" s="8" t="s">
        <v>529</v>
      </c>
      <c r="C195" s="8"/>
      <c r="D195" s="8">
        <v>1</v>
      </c>
      <c r="E195" s="8"/>
      <c r="F195" s="8" t="s">
        <v>13</v>
      </c>
      <c r="G195" s="51"/>
      <c r="H195" s="71">
        <f t="shared" si="6"/>
        <v>0</v>
      </c>
      <c r="I195" s="9"/>
      <c r="J195" s="71">
        <f t="shared" si="7"/>
        <v>0</v>
      </c>
    </row>
    <row r="196" spans="1:10">
      <c r="A196" s="7">
        <v>189</v>
      </c>
      <c r="B196" s="8" t="s">
        <v>530</v>
      </c>
      <c r="C196" s="8"/>
      <c r="D196" s="8">
        <v>1</v>
      </c>
      <c r="E196" s="8"/>
      <c r="F196" s="8" t="s">
        <v>13</v>
      </c>
      <c r="G196" s="51"/>
      <c r="H196" s="71">
        <f t="shared" si="6"/>
        <v>0</v>
      </c>
      <c r="I196" s="9"/>
      <c r="J196" s="71">
        <f t="shared" si="7"/>
        <v>0</v>
      </c>
    </row>
    <row r="197" spans="1:10" ht="38.25">
      <c r="A197" s="7">
        <v>190</v>
      </c>
      <c r="B197" s="8" t="s">
        <v>641</v>
      </c>
      <c r="C197" s="8"/>
      <c r="D197" s="8">
        <v>200</v>
      </c>
      <c r="E197" s="8"/>
      <c r="F197" s="8" t="s">
        <v>13</v>
      </c>
      <c r="G197" s="51"/>
      <c r="H197" s="71">
        <f t="shared" si="6"/>
        <v>0</v>
      </c>
      <c r="I197" s="9"/>
      <c r="J197" s="71">
        <f t="shared" si="7"/>
        <v>0</v>
      </c>
    </row>
    <row r="198" spans="1:10" ht="25.5">
      <c r="A198" s="7">
        <v>191</v>
      </c>
      <c r="B198" s="8" t="s">
        <v>531</v>
      </c>
      <c r="C198" s="8"/>
      <c r="D198" s="8">
        <v>10</v>
      </c>
      <c r="E198" s="8"/>
      <c r="F198" s="8" t="s">
        <v>13</v>
      </c>
      <c r="G198" s="51"/>
      <c r="H198" s="71">
        <f t="shared" si="6"/>
        <v>0</v>
      </c>
      <c r="I198" s="9"/>
      <c r="J198" s="71">
        <f t="shared" si="7"/>
        <v>0</v>
      </c>
    </row>
    <row r="199" spans="1:10">
      <c r="A199" s="7">
        <v>192</v>
      </c>
      <c r="B199" s="8" t="s">
        <v>532</v>
      </c>
      <c r="C199" s="8"/>
      <c r="D199" s="8">
        <v>50</v>
      </c>
      <c r="E199" s="8"/>
      <c r="F199" s="8" t="s">
        <v>13</v>
      </c>
      <c r="G199" s="51"/>
      <c r="H199" s="71">
        <f t="shared" si="6"/>
        <v>0</v>
      </c>
      <c r="I199" s="9"/>
      <c r="J199" s="71">
        <f t="shared" si="7"/>
        <v>0</v>
      </c>
    </row>
    <row r="200" spans="1:10" ht="25.5">
      <c r="A200" s="7">
        <v>193</v>
      </c>
      <c r="B200" s="8" t="s">
        <v>533</v>
      </c>
      <c r="C200" s="8"/>
      <c r="D200" s="8">
        <v>10</v>
      </c>
      <c r="E200" s="8"/>
      <c r="F200" s="8" t="s">
        <v>13</v>
      </c>
      <c r="G200" s="51"/>
      <c r="H200" s="71">
        <f t="shared" si="6"/>
        <v>0</v>
      </c>
      <c r="I200" s="9"/>
      <c r="J200" s="71">
        <f t="shared" si="7"/>
        <v>0</v>
      </c>
    </row>
    <row r="201" spans="1:10">
      <c r="A201" s="7">
        <v>194</v>
      </c>
      <c r="B201" s="8" t="s">
        <v>534</v>
      </c>
      <c r="C201" s="8"/>
      <c r="D201" s="8">
        <v>30</v>
      </c>
      <c r="E201" s="8"/>
      <c r="F201" s="8" t="s">
        <v>13</v>
      </c>
      <c r="G201" s="51"/>
      <c r="H201" s="71">
        <f t="shared" si="6"/>
        <v>0</v>
      </c>
      <c r="I201" s="9"/>
      <c r="J201" s="71">
        <f t="shared" si="7"/>
        <v>0</v>
      </c>
    </row>
    <row r="202" spans="1:10">
      <c r="A202" s="7">
        <v>195</v>
      </c>
      <c r="B202" s="8" t="s">
        <v>535</v>
      </c>
      <c r="C202" s="8"/>
      <c r="D202" s="8">
        <v>5</v>
      </c>
      <c r="E202" s="8"/>
      <c r="F202" s="8" t="s">
        <v>13</v>
      </c>
      <c r="G202" s="51"/>
      <c r="H202" s="71">
        <f t="shared" si="6"/>
        <v>0</v>
      </c>
      <c r="I202" s="9"/>
      <c r="J202" s="71">
        <f t="shared" si="7"/>
        <v>0</v>
      </c>
    </row>
    <row r="203" spans="1:10">
      <c r="A203" s="7">
        <v>196</v>
      </c>
      <c r="B203" s="8" t="s">
        <v>536</v>
      </c>
      <c r="C203" s="8"/>
      <c r="D203" s="8">
        <v>40</v>
      </c>
      <c r="E203" s="8"/>
      <c r="F203" s="8" t="s">
        <v>13</v>
      </c>
      <c r="G203" s="51"/>
      <c r="H203" s="71">
        <f t="shared" si="6"/>
        <v>0</v>
      </c>
      <c r="I203" s="9"/>
      <c r="J203" s="71">
        <f t="shared" si="7"/>
        <v>0</v>
      </c>
    </row>
    <row r="204" spans="1:10">
      <c r="A204" s="7">
        <v>197</v>
      </c>
      <c r="B204" s="8" t="s">
        <v>537</v>
      </c>
      <c r="C204" s="8"/>
      <c r="D204" s="8">
        <v>5</v>
      </c>
      <c r="E204" s="8"/>
      <c r="F204" s="8" t="s">
        <v>13</v>
      </c>
      <c r="G204" s="51"/>
      <c r="H204" s="71">
        <f t="shared" si="6"/>
        <v>0</v>
      </c>
      <c r="I204" s="9"/>
      <c r="J204" s="71">
        <f t="shared" si="7"/>
        <v>0</v>
      </c>
    </row>
    <row r="205" spans="1:10" ht="25.5">
      <c r="A205" s="7">
        <v>198</v>
      </c>
      <c r="B205" s="8" t="s">
        <v>715</v>
      </c>
      <c r="C205" s="8"/>
      <c r="D205" s="8">
        <v>300</v>
      </c>
      <c r="E205" s="8"/>
      <c r="F205" s="8" t="s">
        <v>13</v>
      </c>
      <c r="G205" s="51"/>
      <c r="H205" s="71">
        <f t="shared" si="6"/>
        <v>0</v>
      </c>
      <c r="I205" s="9"/>
      <c r="J205" s="71">
        <f t="shared" si="7"/>
        <v>0</v>
      </c>
    </row>
    <row r="206" spans="1:10">
      <c r="A206" s="7">
        <v>199</v>
      </c>
      <c r="B206" s="57" t="s">
        <v>538</v>
      </c>
      <c r="C206" s="57"/>
      <c r="D206" s="57">
        <v>10</v>
      </c>
      <c r="E206" s="57"/>
      <c r="F206" s="57" t="s">
        <v>13</v>
      </c>
      <c r="G206" s="51"/>
      <c r="H206" s="71">
        <f t="shared" si="6"/>
        <v>0</v>
      </c>
      <c r="I206" s="9"/>
      <c r="J206" s="71">
        <f t="shared" si="7"/>
        <v>0</v>
      </c>
    </row>
    <row r="207" spans="1:10" ht="25.5">
      <c r="A207" s="7">
        <v>200</v>
      </c>
      <c r="B207" s="8" t="s">
        <v>539</v>
      </c>
      <c r="C207" s="8"/>
      <c r="D207" s="8">
        <v>5</v>
      </c>
      <c r="E207" s="8"/>
      <c r="F207" s="8" t="s">
        <v>13</v>
      </c>
      <c r="G207" s="51"/>
      <c r="H207" s="71">
        <f t="shared" ref="H207:H224" si="8">D207*G207</f>
        <v>0</v>
      </c>
      <c r="I207" s="9"/>
      <c r="J207" s="71">
        <f t="shared" ref="J207:J224" si="9">H207*1.08</f>
        <v>0</v>
      </c>
    </row>
    <row r="208" spans="1:10" ht="25.5">
      <c r="A208" s="7">
        <v>201</v>
      </c>
      <c r="B208" s="8" t="s">
        <v>540</v>
      </c>
      <c r="C208" s="8"/>
      <c r="D208" s="8">
        <v>50</v>
      </c>
      <c r="E208" s="8"/>
      <c r="F208" s="8" t="s">
        <v>13</v>
      </c>
      <c r="G208" s="51"/>
      <c r="H208" s="71">
        <f t="shared" si="8"/>
        <v>0</v>
      </c>
      <c r="I208" s="9"/>
      <c r="J208" s="71">
        <f t="shared" si="9"/>
        <v>0</v>
      </c>
    </row>
    <row r="209" spans="1:10">
      <c r="A209" s="7">
        <v>202</v>
      </c>
      <c r="B209" s="8" t="s">
        <v>541</v>
      </c>
      <c r="C209" s="8"/>
      <c r="D209" s="8">
        <v>60</v>
      </c>
      <c r="E209" s="8"/>
      <c r="F209" s="8" t="s">
        <v>13</v>
      </c>
      <c r="G209" s="51"/>
      <c r="H209" s="71">
        <f t="shared" si="8"/>
        <v>0</v>
      </c>
      <c r="I209" s="9"/>
      <c r="J209" s="71">
        <f t="shared" si="9"/>
        <v>0</v>
      </c>
    </row>
    <row r="210" spans="1:10" ht="25.5">
      <c r="A210" s="7">
        <v>203</v>
      </c>
      <c r="B210" s="8" t="s">
        <v>542</v>
      </c>
      <c r="C210" s="8"/>
      <c r="D210" s="8">
        <v>5</v>
      </c>
      <c r="E210" s="8"/>
      <c r="F210" s="8" t="s">
        <v>13</v>
      </c>
      <c r="G210" s="51"/>
      <c r="H210" s="71">
        <f t="shared" si="8"/>
        <v>0</v>
      </c>
      <c r="I210" s="9"/>
      <c r="J210" s="71">
        <f t="shared" si="9"/>
        <v>0</v>
      </c>
    </row>
    <row r="211" spans="1:10">
      <c r="A211" s="7">
        <v>204</v>
      </c>
      <c r="B211" s="8" t="s">
        <v>716</v>
      </c>
      <c r="C211" s="8"/>
      <c r="D211" s="8">
        <v>2</v>
      </c>
      <c r="E211" s="8"/>
      <c r="F211" s="8" t="s">
        <v>13</v>
      </c>
      <c r="G211" s="51"/>
      <c r="H211" s="71">
        <f t="shared" si="8"/>
        <v>0</v>
      </c>
      <c r="I211" s="9"/>
      <c r="J211" s="71">
        <f t="shared" si="9"/>
        <v>0</v>
      </c>
    </row>
    <row r="212" spans="1:10">
      <c r="A212" s="7">
        <v>205</v>
      </c>
      <c r="B212" s="8" t="s">
        <v>543</v>
      </c>
      <c r="C212" s="8"/>
      <c r="D212" s="8">
        <v>2</v>
      </c>
      <c r="E212" s="8"/>
      <c r="F212" s="8" t="s">
        <v>445</v>
      </c>
      <c r="G212" s="51"/>
      <c r="H212" s="71">
        <f t="shared" si="8"/>
        <v>0</v>
      </c>
      <c r="I212" s="9"/>
      <c r="J212" s="71">
        <f t="shared" si="9"/>
        <v>0</v>
      </c>
    </row>
    <row r="213" spans="1:10" ht="25.5">
      <c r="A213" s="7">
        <v>206</v>
      </c>
      <c r="B213" s="8" t="s">
        <v>544</v>
      </c>
      <c r="C213" s="8"/>
      <c r="D213" s="8">
        <v>15</v>
      </c>
      <c r="E213" s="8"/>
      <c r="F213" s="8" t="s">
        <v>13</v>
      </c>
      <c r="G213" s="51"/>
      <c r="H213" s="71">
        <f t="shared" si="8"/>
        <v>0</v>
      </c>
      <c r="I213" s="9"/>
      <c r="J213" s="71">
        <f t="shared" si="9"/>
        <v>0</v>
      </c>
    </row>
    <row r="214" spans="1:10" ht="27.75" customHeight="1">
      <c r="A214" s="7">
        <v>207</v>
      </c>
      <c r="B214" s="8" t="s">
        <v>684</v>
      </c>
      <c r="C214" s="8"/>
      <c r="D214" s="8">
        <v>5</v>
      </c>
      <c r="E214" s="8"/>
      <c r="F214" s="8" t="s">
        <v>13</v>
      </c>
      <c r="G214" s="51"/>
      <c r="H214" s="71">
        <f t="shared" si="8"/>
        <v>0</v>
      </c>
      <c r="I214" s="9"/>
      <c r="J214" s="71">
        <f t="shared" si="9"/>
        <v>0</v>
      </c>
    </row>
    <row r="215" spans="1:10">
      <c r="A215" s="7">
        <v>208</v>
      </c>
      <c r="B215" s="8" t="s">
        <v>545</v>
      </c>
      <c r="C215" s="8"/>
      <c r="D215" s="8">
        <v>5</v>
      </c>
      <c r="E215" s="8"/>
      <c r="F215" s="57" t="s">
        <v>13</v>
      </c>
      <c r="G215" s="51"/>
      <c r="H215" s="71">
        <f t="shared" si="8"/>
        <v>0</v>
      </c>
      <c r="I215" s="9"/>
      <c r="J215" s="71">
        <f t="shared" si="9"/>
        <v>0</v>
      </c>
    </row>
    <row r="216" spans="1:10" ht="26.25" customHeight="1">
      <c r="A216" s="7">
        <v>209</v>
      </c>
      <c r="B216" s="8" t="s">
        <v>546</v>
      </c>
      <c r="C216" s="8"/>
      <c r="D216" s="8">
        <v>5</v>
      </c>
      <c r="E216" s="8"/>
      <c r="F216" s="8" t="s">
        <v>13</v>
      </c>
      <c r="G216" s="51"/>
      <c r="H216" s="71">
        <f t="shared" si="8"/>
        <v>0</v>
      </c>
      <c r="I216" s="9"/>
      <c r="J216" s="71">
        <f t="shared" si="9"/>
        <v>0</v>
      </c>
    </row>
    <row r="217" spans="1:10">
      <c r="A217" s="7">
        <v>210</v>
      </c>
      <c r="B217" s="8" t="s">
        <v>547</v>
      </c>
      <c r="C217" s="8"/>
      <c r="D217" s="8">
        <v>100</v>
      </c>
      <c r="E217" s="8"/>
      <c r="F217" s="8" t="s">
        <v>13</v>
      </c>
      <c r="G217" s="51"/>
      <c r="H217" s="71">
        <f t="shared" si="8"/>
        <v>0</v>
      </c>
      <c r="I217" s="9"/>
      <c r="J217" s="71">
        <f t="shared" si="9"/>
        <v>0</v>
      </c>
    </row>
    <row r="218" spans="1:10">
      <c r="A218" s="7">
        <v>211</v>
      </c>
      <c r="B218" s="57" t="s">
        <v>548</v>
      </c>
      <c r="C218" s="57"/>
      <c r="D218" s="57">
        <v>10</v>
      </c>
      <c r="E218" s="57"/>
      <c r="F218" s="57" t="s">
        <v>13</v>
      </c>
      <c r="G218" s="51"/>
      <c r="H218" s="71">
        <f t="shared" si="8"/>
        <v>0</v>
      </c>
      <c r="I218" s="9"/>
      <c r="J218" s="71">
        <f t="shared" si="9"/>
        <v>0</v>
      </c>
    </row>
    <row r="219" spans="1:10">
      <c r="A219" s="7">
        <v>212</v>
      </c>
      <c r="B219" s="57" t="s">
        <v>549</v>
      </c>
      <c r="C219" s="57"/>
      <c r="D219" s="57">
        <v>30</v>
      </c>
      <c r="E219" s="57"/>
      <c r="F219" s="57" t="s">
        <v>13</v>
      </c>
      <c r="G219" s="51"/>
      <c r="H219" s="71">
        <f t="shared" si="8"/>
        <v>0</v>
      </c>
      <c r="I219" s="9"/>
      <c r="J219" s="71">
        <f t="shared" si="9"/>
        <v>0</v>
      </c>
    </row>
    <row r="220" spans="1:10">
      <c r="A220" s="7">
        <v>213</v>
      </c>
      <c r="B220" s="8" t="s">
        <v>550</v>
      </c>
      <c r="C220" s="8"/>
      <c r="D220" s="8">
        <v>15</v>
      </c>
      <c r="E220" s="8"/>
      <c r="F220" s="8" t="s">
        <v>13</v>
      </c>
      <c r="G220" s="51"/>
      <c r="H220" s="71">
        <f t="shared" si="8"/>
        <v>0</v>
      </c>
      <c r="I220" s="9"/>
      <c r="J220" s="71">
        <f t="shared" si="9"/>
        <v>0</v>
      </c>
    </row>
    <row r="221" spans="1:10">
      <c r="A221" s="7">
        <v>214</v>
      </c>
      <c r="B221" s="8" t="s">
        <v>551</v>
      </c>
      <c r="C221" s="8"/>
      <c r="D221" s="8">
        <v>350</v>
      </c>
      <c r="E221" s="8"/>
      <c r="F221" s="8" t="s">
        <v>13</v>
      </c>
      <c r="G221" s="51"/>
      <c r="H221" s="71">
        <f t="shared" si="8"/>
        <v>0</v>
      </c>
      <c r="I221" s="9"/>
      <c r="J221" s="71">
        <f t="shared" si="9"/>
        <v>0</v>
      </c>
    </row>
    <row r="222" spans="1:10" ht="30.75" customHeight="1">
      <c r="A222" s="7">
        <v>215</v>
      </c>
      <c r="B222" s="8" t="s">
        <v>552</v>
      </c>
      <c r="C222" s="8"/>
      <c r="D222" s="8">
        <v>10</v>
      </c>
      <c r="E222" s="8"/>
      <c r="F222" s="8" t="s">
        <v>13</v>
      </c>
      <c r="G222" s="51"/>
      <c r="H222" s="71">
        <f t="shared" si="8"/>
        <v>0</v>
      </c>
      <c r="I222" s="9"/>
      <c r="J222" s="71">
        <f t="shared" si="9"/>
        <v>0</v>
      </c>
    </row>
    <row r="223" spans="1:10">
      <c r="A223" s="7">
        <v>216</v>
      </c>
      <c r="B223" s="7" t="s">
        <v>721</v>
      </c>
      <c r="C223" s="7"/>
      <c r="D223" s="7">
        <v>20</v>
      </c>
      <c r="E223" s="7"/>
      <c r="F223" s="7" t="s">
        <v>13</v>
      </c>
      <c r="G223" s="51"/>
      <c r="H223" s="71">
        <f t="shared" si="8"/>
        <v>0</v>
      </c>
      <c r="I223" s="9"/>
      <c r="J223" s="71">
        <f t="shared" si="9"/>
        <v>0</v>
      </c>
    </row>
    <row r="224" spans="1:10">
      <c r="A224" s="7">
        <v>217</v>
      </c>
      <c r="B224" s="8" t="s">
        <v>553</v>
      </c>
      <c r="C224" s="8"/>
      <c r="D224" s="8">
        <v>10</v>
      </c>
      <c r="E224" s="8"/>
      <c r="F224" s="57" t="s">
        <v>13</v>
      </c>
      <c r="G224" s="51"/>
      <c r="H224" s="71">
        <f t="shared" si="8"/>
        <v>0</v>
      </c>
      <c r="I224" s="9"/>
      <c r="J224" s="71">
        <f t="shared" si="9"/>
        <v>0</v>
      </c>
    </row>
    <row r="225" spans="1:10" ht="21" customHeight="1">
      <c r="A225" s="186" t="s">
        <v>9</v>
      </c>
      <c r="B225" s="187"/>
      <c r="C225" s="187"/>
      <c r="D225" s="187"/>
      <c r="E225" s="187"/>
      <c r="F225" s="188"/>
      <c r="G225" s="78" t="s">
        <v>10</v>
      </c>
      <c r="H225" s="74">
        <f>SUM(H6:H224)</f>
        <v>0</v>
      </c>
      <c r="I225" s="79" t="s">
        <v>10</v>
      </c>
      <c r="J225" s="74">
        <f>SUM(J6:J224)</f>
        <v>0</v>
      </c>
    </row>
    <row r="228" spans="1:10">
      <c r="B228" s="84" t="s">
        <v>658</v>
      </c>
      <c r="C228" s="48"/>
      <c r="D228" s="52"/>
      <c r="E228" s="52"/>
      <c r="F228" s="52"/>
      <c r="G228" s="52"/>
      <c r="H228" s="83"/>
      <c r="I228" s="52"/>
      <c r="J228" s="83"/>
    </row>
    <row r="229" spans="1:10" ht="24.75" customHeight="1">
      <c r="B229" s="164" t="s">
        <v>655</v>
      </c>
      <c r="C229" s="164"/>
      <c r="D229" s="164"/>
      <c r="E229" s="164"/>
      <c r="F229" s="164"/>
      <c r="G229" s="164"/>
      <c r="H229" s="164"/>
      <c r="I229" s="164"/>
      <c r="J229" s="164"/>
    </row>
    <row r="230" spans="1:10">
      <c r="B230" s="164" t="s">
        <v>656</v>
      </c>
      <c r="C230" s="164"/>
      <c r="D230" s="164"/>
      <c r="E230" s="164"/>
      <c r="F230" s="164"/>
      <c r="G230" s="164"/>
      <c r="H230" s="164"/>
      <c r="I230" s="164"/>
      <c r="J230" s="164"/>
    </row>
    <row r="231" spans="1:10" ht="24" customHeight="1">
      <c r="B231" s="164" t="s">
        <v>659</v>
      </c>
      <c r="C231" s="164"/>
      <c r="D231" s="164"/>
      <c r="E231" s="164"/>
      <c r="F231" s="164"/>
      <c r="G231" s="164"/>
      <c r="H231" s="164"/>
      <c r="I231" s="164"/>
      <c r="J231" s="164"/>
    </row>
    <row r="232" spans="1:10">
      <c r="B232" s="164" t="s">
        <v>657</v>
      </c>
      <c r="C232" s="164"/>
      <c r="D232" s="164"/>
      <c r="E232" s="164"/>
      <c r="F232" s="164"/>
      <c r="G232" s="164"/>
      <c r="H232" s="164"/>
      <c r="I232" s="164"/>
      <c r="J232" s="164"/>
    </row>
    <row r="237" spans="1:10">
      <c r="B237" s="88"/>
      <c r="G237" s="163"/>
      <c r="H237" s="163"/>
      <c r="I237" s="163"/>
      <c r="J237" s="163"/>
    </row>
  </sheetData>
  <mergeCells count="7">
    <mergeCell ref="H1:J1"/>
    <mergeCell ref="A225:F225"/>
    <mergeCell ref="G237:J237"/>
    <mergeCell ref="B229:J229"/>
    <mergeCell ref="B230:J230"/>
    <mergeCell ref="B231:J231"/>
    <mergeCell ref="B232:J232"/>
  </mergeCells>
  <pageMargins left="0.7" right="0.7" top="0.75" bottom="0.75" header="0.3" footer="0.3"/>
  <pageSetup paperSize="9" scale="8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45"/>
  <sheetViews>
    <sheetView workbookViewId="0">
      <selection activeCell="B41" sqref="B41:J41"/>
    </sheetView>
  </sheetViews>
  <sheetFormatPr defaultRowHeight="12.75"/>
  <cols>
    <col min="1" max="1" width="5.5703125" style="62" customWidth="1"/>
    <col min="2" max="2" width="40.85546875" style="62" customWidth="1"/>
    <col min="3" max="3" width="34.140625" style="62" customWidth="1"/>
    <col min="4" max="4" width="9.140625" style="62"/>
    <col min="5" max="5" width="13.28515625" style="62" customWidth="1"/>
    <col min="6" max="6" width="9.140625" style="62"/>
    <col min="7" max="7" width="15" style="62" customWidth="1"/>
    <col min="8" max="8" width="14.42578125" style="62" customWidth="1"/>
    <col min="9" max="9" width="9.140625" style="62"/>
    <col min="10" max="10" width="15.42578125" style="62" customWidth="1"/>
    <col min="11" max="16384" width="9.140625" style="62"/>
  </cols>
  <sheetData>
    <row r="1" spans="1:10">
      <c r="H1" s="184" t="s">
        <v>771</v>
      </c>
      <c r="I1" s="184"/>
      <c r="J1" s="184"/>
    </row>
    <row r="3" spans="1:10">
      <c r="B3" s="70" t="s">
        <v>622</v>
      </c>
    </row>
    <row r="5" spans="1:10" ht="25.5">
      <c r="A5" s="1" t="s">
        <v>0</v>
      </c>
      <c r="B5" s="1" t="s">
        <v>1</v>
      </c>
      <c r="C5" s="27" t="s">
        <v>575</v>
      </c>
      <c r="D5" s="1" t="s">
        <v>2</v>
      </c>
      <c r="E5" s="27" t="s">
        <v>576</v>
      </c>
      <c r="F5" s="1" t="s">
        <v>3</v>
      </c>
      <c r="G5" s="2" t="s">
        <v>4</v>
      </c>
      <c r="H5" s="2" t="s">
        <v>5</v>
      </c>
      <c r="I5" s="4" t="s">
        <v>6</v>
      </c>
      <c r="J5" s="2" t="s">
        <v>7</v>
      </c>
    </row>
    <row r="6" spans="1:10">
      <c r="A6" s="57">
        <v>1</v>
      </c>
      <c r="B6" s="55" t="s">
        <v>571</v>
      </c>
      <c r="C6" s="55"/>
      <c r="D6" s="8">
        <v>5</v>
      </c>
      <c r="E6" s="8"/>
      <c r="F6" s="8" t="s">
        <v>23</v>
      </c>
      <c r="G6" s="67"/>
      <c r="H6" s="71">
        <f>D6*G6</f>
        <v>0</v>
      </c>
      <c r="I6" s="9"/>
      <c r="J6" s="68">
        <f>H6*1.08</f>
        <v>0</v>
      </c>
    </row>
    <row r="7" spans="1:10">
      <c r="A7" s="57">
        <v>2</v>
      </c>
      <c r="B7" s="55" t="s">
        <v>577</v>
      </c>
      <c r="C7" s="55"/>
      <c r="D7" s="8">
        <v>65</v>
      </c>
      <c r="E7" s="8"/>
      <c r="F7" s="8" t="s">
        <v>13</v>
      </c>
      <c r="G7" s="67"/>
      <c r="H7" s="71">
        <f t="shared" ref="H7:H36" si="0">D7*G7</f>
        <v>0</v>
      </c>
      <c r="I7" s="9"/>
      <c r="J7" s="68">
        <f t="shared" ref="J7:J19" si="1">H7*1.08</f>
        <v>0</v>
      </c>
    </row>
    <row r="8" spans="1:10">
      <c r="A8" s="57">
        <v>3</v>
      </c>
      <c r="B8" s="55" t="s">
        <v>724</v>
      </c>
      <c r="C8" s="55"/>
      <c r="D8" s="8">
        <v>3</v>
      </c>
      <c r="E8" s="8"/>
      <c r="F8" s="8" t="s">
        <v>23</v>
      </c>
      <c r="G8" s="67"/>
      <c r="H8" s="71">
        <f>D8*G8</f>
        <v>0</v>
      </c>
      <c r="I8" s="9"/>
      <c r="J8" s="68">
        <f>H8*1.08</f>
        <v>0</v>
      </c>
    </row>
    <row r="9" spans="1:10">
      <c r="A9" s="57">
        <v>4</v>
      </c>
      <c r="B9" s="55" t="s">
        <v>578</v>
      </c>
      <c r="C9" s="56"/>
      <c r="D9" s="10">
        <v>50</v>
      </c>
      <c r="E9" s="10"/>
      <c r="F9" s="10" t="s">
        <v>23</v>
      </c>
      <c r="G9" s="67"/>
      <c r="H9" s="71">
        <f t="shared" si="0"/>
        <v>0</v>
      </c>
      <c r="I9" s="9"/>
      <c r="J9" s="68">
        <f>H9*1.08</f>
        <v>0</v>
      </c>
    </row>
    <row r="10" spans="1:10">
      <c r="A10" s="57">
        <v>5</v>
      </c>
      <c r="B10" s="55" t="s">
        <v>570</v>
      </c>
      <c r="C10" s="55"/>
      <c r="D10" s="8">
        <v>20</v>
      </c>
      <c r="E10" s="8"/>
      <c r="F10" s="8" t="s">
        <v>23</v>
      </c>
      <c r="G10" s="67"/>
      <c r="H10" s="71">
        <f t="shared" si="0"/>
        <v>0</v>
      </c>
      <c r="I10" s="9"/>
      <c r="J10" s="68">
        <f t="shared" si="1"/>
        <v>0</v>
      </c>
    </row>
    <row r="11" spans="1:10">
      <c r="A11" s="57">
        <v>6</v>
      </c>
      <c r="B11" s="55" t="s">
        <v>554</v>
      </c>
      <c r="C11" s="56"/>
      <c r="D11" s="10">
        <v>200</v>
      </c>
      <c r="E11" s="10"/>
      <c r="F11" s="10" t="s">
        <v>23</v>
      </c>
      <c r="G11" s="67"/>
      <c r="H11" s="71">
        <f t="shared" si="0"/>
        <v>0</v>
      </c>
      <c r="I11" s="9"/>
      <c r="J11" s="68">
        <f>H11*1.23</f>
        <v>0</v>
      </c>
    </row>
    <row r="12" spans="1:10">
      <c r="A12" s="57">
        <v>7</v>
      </c>
      <c r="B12" s="55" t="s">
        <v>555</v>
      </c>
      <c r="C12" s="55"/>
      <c r="D12" s="8">
        <v>20</v>
      </c>
      <c r="E12" s="8"/>
      <c r="F12" s="8" t="s">
        <v>23</v>
      </c>
      <c r="G12" s="67"/>
      <c r="H12" s="71">
        <f t="shared" si="0"/>
        <v>0</v>
      </c>
      <c r="I12" s="9"/>
      <c r="J12" s="68">
        <f>H12*1.05</f>
        <v>0</v>
      </c>
    </row>
    <row r="13" spans="1:10">
      <c r="A13" s="57">
        <v>8</v>
      </c>
      <c r="B13" s="55" t="s">
        <v>727</v>
      </c>
      <c r="C13" s="55"/>
      <c r="D13" s="8">
        <v>5</v>
      </c>
      <c r="E13" s="8"/>
      <c r="F13" s="8" t="s">
        <v>23</v>
      </c>
      <c r="G13" s="67"/>
      <c r="H13" s="71">
        <f t="shared" si="0"/>
        <v>0</v>
      </c>
      <c r="I13" s="9"/>
      <c r="J13" s="68">
        <f>H13*1.05</f>
        <v>0</v>
      </c>
    </row>
    <row r="14" spans="1:10">
      <c r="A14" s="57">
        <v>9</v>
      </c>
      <c r="B14" s="55" t="s">
        <v>625</v>
      </c>
      <c r="C14" s="56"/>
      <c r="D14" s="10">
        <v>5</v>
      </c>
      <c r="E14" s="10"/>
      <c r="F14" s="10" t="s">
        <v>23</v>
      </c>
      <c r="G14" s="67"/>
      <c r="H14" s="71">
        <f t="shared" si="0"/>
        <v>0</v>
      </c>
      <c r="I14" s="9"/>
      <c r="J14" s="68">
        <f>H14*1.05</f>
        <v>0</v>
      </c>
    </row>
    <row r="15" spans="1:10">
      <c r="A15" s="57">
        <v>10</v>
      </c>
      <c r="B15" s="55" t="s">
        <v>574</v>
      </c>
      <c r="C15" s="56"/>
      <c r="D15" s="10">
        <v>40</v>
      </c>
      <c r="E15" s="10"/>
      <c r="F15" s="8" t="s">
        <v>23</v>
      </c>
      <c r="G15" s="67"/>
      <c r="H15" s="71">
        <f t="shared" si="0"/>
        <v>0</v>
      </c>
      <c r="I15" s="9"/>
      <c r="J15" s="68">
        <f>H15*1.05</f>
        <v>0</v>
      </c>
    </row>
    <row r="16" spans="1:10">
      <c r="A16" s="57">
        <v>11</v>
      </c>
      <c r="B16" s="66" t="s">
        <v>572</v>
      </c>
      <c r="C16" s="56"/>
      <c r="D16" s="10">
        <v>50</v>
      </c>
      <c r="E16" s="10"/>
      <c r="F16" s="10" t="s">
        <v>23</v>
      </c>
      <c r="G16" s="67"/>
      <c r="H16" s="71">
        <f t="shared" si="0"/>
        <v>0</v>
      </c>
      <c r="I16" s="9"/>
      <c r="J16" s="68">
        <f>H16*1.08</f>
        <v>0</v>
      </c>
    </row>
    <row r="17" spans="1:10">
      <c r="A17" s="57">
        <v>12</v>
      </c>
      <c r="B17" s="66" t="s">
        <v>573</v>
      </c>
      <c r="C17" s="56"/>
      <c r="D17" s="10">
        <v>50</v>
      </c>
      <c r="E17" s="10"/>
      <c r="F17" s="8" t="s">
        <v>23</v>
      </c>
      <c r="G17" s="67"/>
      <c r="H17" s="71">
        <f t="shared" si="0"/>
        <v>0</v>
      </c>
      <c r="I17" s="9"/>
      <c r="J17" s="68">
        <f t="shared" si="1"/>
        <v>0</v>
      </c>
    </row>
    <row r="18" spans="1:10">
      <c r="A18" s="57">
        <v>13</v>
      </c>
      <c r="B18" s="66" t="s">
        <v>579</v>
      </c>
      <c r="C18" s="56"/>
      <c r="D18" s="10">
        <v>5</v>
      </c>
      <c r="E18" s="10"/>
      <c r="F18" s="8" t="s">
        <v>23</v>
      </c>
      <c r="G18" s="67"/>
      <c r="H18" s="71">
        <f t="shared" si="0"/>
        <v>0</v>
      </c>
      <c r="I18" s="9"/>
      <c r="J18" s="68">
        <f t="shared" si="1"/>
        <v>0</v>
      </c>
    </row>
    <row r="19" spans="1:10">
      <c r="A19" s="57">
        <v>14</v>
      </c>
      <c r="B19" s="66" t="s">
        <v>676</v>
      </c>
      <c r="C19" s="56"/>
      <c r="D19" s="10">
        <v>30</v>
      </c>
      <c r="E19" s="10"/>
      <c r="F19" s="8" t="s">
        <v>23</v>
      </c>
      <c r="G19" s="67"/>
      <c r="H19" s="71">
        <f t="shared" si="0"/>
        <v>0</v>
      </c>
      <c r="I19" s="9"/>
      <c r="J19" s="68">
        <f t="shared" si="1"/>
        <v>0</v>
      </c>
    </row>
    <row r="20" spans="1:10">
      <c r="A20" s="57">
        <v>15</v>
      </c>
      <c r="B20" s="56" t="s">
        <v>556</v>
      </c>
      <c r="C20" s="56"/>
      <c r="D20" s="10">
        <v>5</v>
      </c>
      <c r="E20" s="10"/>
      <c r="F20" s="10" t="s">
        <v>23</v>
      </c>
      <c r="G20" s="67"/>
      <c r="H20" s="71">
        <f t="shared" si="0"/>
        <v>0</v>
      </c>
      <c r="I20" s="9"/>
      <c r="J20" s="68">
        <f>H20*1.05</f>
        <v>0</v>
      </c>
    </row>
    <row r="21" spans="1:10">
      <c r="A21" s="57">
        <v>16</v>
      </c>
      <c r="B21" s="55" t="s">
        <v>557</v>
      </c>
      <c r="C21" s="56"/>
      <c r="D21" s="10">
        <v>5</v>
      </c>
      <c r="E21" s="10"/>
      <c r="F21" s="8" t="s">
        <v>23</v>
      </c>
      <c r="G21" s="67"/>
      <c r="H21" s="71">
        <f t="shared" si="0"/>
        <v>0</v>
      </c>
      <c r="I21" s="9"/>
      <c r="J21" s="68">
        <f>H21*1.05</f>
        <v>0</v>
      </c>
    </row>
    <row r="22" spans="1:10">
      <c r="A22" s="57">
        <v>17</v>
      </c>
      <c r="B22" s="56" t="s">
        <v>558</v>
      </c>
      <c r="C22" s="56"/>
      <c r="D22" s="10">
        <v>15</v>
      </c>
      <c r="E22" s="10"/>
      <c r="F22" s="10" t="s">
        <v>23</v>
      </c>
      <c r="G22" s="67"/>
      <c r="H22" s="71">
        <f t="shared" si="0"/>
        <v>0</v>
      </c>
      <c r="I22" s="9"/>
      <c r="J22" s="68">
        <f t="shared" ref="J22:J28" si="2">H22*1.05</f>
        <v>0</v>
      </c>
    </row>
    <row r="23" spans="1:10">
      <c r="A23" s="57">
        <v>18</v>
      </c>
      <c r="B23" s="55" t="s">
        <v>559</v>
      </c>
      <c r="C23" s="56"/>
      <c r="D23" s="10">
        <v>5</v>
      </c>
      <c r="E23" s="10"/>
      <c r="F23" s="8" t="s">
        <v>23</v>
      </c>
      <c r="G23" s="67"/>
      <c r="H23" s="71">
        <f t="shared" si="0"/>
        <v>0</v>
      </c>
      <c r="I23" s="9"/>
      <c r="J23" s="68">
        <f t="shared" si="2"/>
        <v>0</v>
      </c>
    </row>
    <row r="24" spans="1:10">
      <c r="A24" s="57">
        <v>19</v>
      </c>
      <c r="B24" s="56" t="s">
        <v>560</v>
      </c>
      <c r="C24" s="56"/>
      <c r="D24" s="10">
        <v>5</v>
      </c>
      <c r="E24" s="10"/>
      <c r="F24" s="10" t="s">
        <v>23</v>
      </c>
      <c r="G24" s="67"/>
      <c r="H24" s="71">
        <f t="shared" si="0"/>
        <v>0</v>
      </c>
      <c r="I24" s="9"/>
      <c r="J24" s="68">
        <f t="shared" si="2"/>
        <v>0</v>
      </c>
    </row>
    <row r="25" spans="1:10">
      <c r="A25" s="57">
        <v>20</v>
      </c>
      <c r="B25" s="56" t="s">
        <v>561</v>
      </c>
      <c r="C25" s="56"/>
      <c r="D25" s="10">
        <v>20</v>
      </c>
      <c r="E25" s="10"/>
      <c r="F25" s="8" t="s">
        <v>23</v>
      </c>
      <c r="G25" s="67"/>
      <c r="H25" s="71">
        <f t="shared" si="0"/>
        <v>0</v>
      </c>
      <c r="I25" s="9"/>
      <c r="J25" s="68">
        <f t="shared" si="2"/>
        <v>0</v>
      </c>
    </row>
    <row r="26" spans="1:10">
      <c r="A26" s="57">
        <v>21</v>
      </c>
      <c r="B26" s="56" t="s">
        <v>562</v>
      </c>
      <c r="C26" s="55"/>
      <c r="D26" s="8">
        <v>20</v>
      </c>
      <c r="E26" s="8"/>
      <c r="F26" s="10" t="s">
        <v>23</v>
      </c>
      <c r="G26" s="67"/>
      <c r="H26" s="71">
        <f t="shared" si="0"/>
        <v>0</v>
      </c>
      <c r="I26" s="9"/>
      <c r="J26" s="68">
        <f t="shared" si="2"/>
        <v>0</v>
      </c>
    </row>
    <row r="27" spans="1:10">
      <c r="A27" s="57">
        <v>22</v>
      </c>
      <c r="B27" s="56" t="s">
        <v>563</v>
      </c>
      <c r="C27" s="55"/>
      <c r="D27" s="8">
        <v>200</v>
      </c>
      <c r="E27" s="8"/>
      <c r="F27" s="8" t="s">
        <v>23</v>
      </c>
      <c r="G27" s="67"/>
      <c r="H27" s="71">
        <f t="shared" si="0"/>
        <v>0</v>
      </c>
      <c r="I27" s="9"/>
      <c r="J27" s="68">
        <f t="shared" si="2"/>
        <v>0</v>
      </c>
    </row>
    <row r="28" spans="1:10">
      <c r="A28" s="57">
        <v>23</v>
      </c>
      <c r="B28" s="56" t="s">
        <v>564</v>
      </c>
      <c r="C28" s="55"/>
      <c r="D28" s="8">
        <v>150</v>
      </c>
      <c r="E28" s="8"/>
      <c r="F28" s="10" t="s">
        <v>23</v>
      </c>
      <c r="G28" s="67"/>
      <c r="H28" s="71">
        <f t="shared" si="0"/>
        <v>0</v>
      </c>
      <c r="I28" s="9"/>
      <c r="J28" s="68">
        <f t="shared" si="2"/>
        <v>0</v>
      </c>
    </row>
    <row r="29" spans="1:10">
      <c r="A29" s="57">
        <v>24</v>
      </c>
      <c r="B29" s="56" t="s">
        <v>565</v>
      </c>
      <c r="C29" s="55"/>
      <c r="D29" s="8">
        <v>5</v>
      </c>
      <c r="E29" s="8"/>
      <c r="F29" s="8" t="s">
        <v>23</v>
      </c>
      <c r="G29" s="67"/>
      <c r="H29" s="71">
        <f t="shared" si="0"/>
        <v>0</v>
      </c>
      <c r="I29" s="9"/>
      <c r="J29" s="68">
        <f>H29*1.23</f>
        <v>0</v>
      </c>
    </row>
    <row r="30" spans="1:10">
      <c r="A30" s="57">
        <v>25</v>
      </c>
      <c r="B30" s="56" t="s">
        <v>566</v>
      </c>
      <c r="C30" s="66"/>
      <c r="D30" s="7">
        <v>5</v>
      </c>
      <c r="E30" s="7"/>
      <c r="F30" s="10" t="s">
        <v>23</v>
      </c>
      <c r="G30" s="67"/>
      <c r="H30" s="71">
        <f t="shared" si="0"/>
        <v>0</v>
      </c>
      <c r="I30" s="9"/>
      <c r="J30" s="68">
        <f>H30*1.23</f>
        <v>0</v>
      </c>
    </row>
    <row r="31" spans="1:10">
      <c r="A31" s="57">
        <v>26</v>
      </c>
      <c r="B31" s="56" t="s">
        <v>674</v>
      </c>
      <c r="C31" s="66"/>
      <c r="D31" s="7">
        <v>20</v>
      </c>
      <c r="E31" s="7"/>
      <c r="F31" s="10" t="s">
        <v>23</v>
      </c>
      <c r="G31" s="67"/>
      <c r="H31" s="71">
        <f t="shared" si="0"/>
        <v>0</v>
      </c>
      <c r="I31" s="9"/>
      <c r="J31" s="68">
        <f>H31*1.23</f>
        <v>0</v>
      </c>
    </row>
    <row r="32" spans="1:10" ht="12.75" customHeight="1">
      <c r="A32" s="57">
        <v>27</v>
      </c>
      <c r="B32" s="56" t="s">
        <v>675</v>
      </c>
      <c r="C32" s="66"/>
      <c r="D32" s="7">
        <v>30</v>
      </c>
      <c r="E32" s="7"/>
      <c r="F32" s="10" t="s">
        <v>23</v>
      </c>
      <c r="G32" s="67"/>
      <c r="H32" s="71">
        <f t="shared" si="0"/>
        <v>0</v>
      </c>
      <c r="I32" s="9"/>
      <c r="J32" s="68">
        <f>H32*1.23</f>
        <v>0</v>
      </c>
    </row>
    <row r="33" spans="1:10">
      <c r="A33" s="57">
        <v>28</v>
      </c>
      <c r="B33" s="56" t="s">
        <v>580</v>
      </c>
      <c r="C33" s="66"/>
      <c r="D33" s="7">
        <v>2</v>
      </c>
      <c r="E33" s="7"/>
      <c r="F33" s="8" t="s">
        <v>23</v>
      </c>
      <c r="G33" s="67"/>
      <c r="H33" s="71">
        <f t="shared" si="0"/>
        <v>0</v>
      </c>
      <c r="I33" s="9"/>
      <c r="J33" s="68">
        <f>H33*1.08</f>
        <v>0</v>
      </c>
    </row>
    <row r="34" spans="1:10">
      <c r="A34" s="57">
        <v>29</v>
      </c>
      <c r="B34" s="56" t="s">
        <v>567</v>
      </c>
      <c r="C34" s="55"/>
      <c r="D34" s="8">
        <v>1000</v>
      </c>
      <c r="E34" s="8"/>
      <c r="F34" s="10" t="s">
        <v>8</v>
      </c>
      <c r="G34" s="67"/>
      <c r="H34" s="71">
        <f t="shared" si="0"/>
        <v>0</v>
      </c>
      <c r="I34" s="9"/>
      <c r="J34" s="68">
        <f>H34*1.08</f>
        <v>0</v>
      </c>
    </row>
    <row r="35" spans="1:10">
      <c r="A35" s="57">
        <v>30</v>
      </c>
      <c r="B35" s="56" t="s">
        <v>568</v>
      </c>
      <c r="C35" s="55"/>
      <c r="D35" s="8">
        <v>25</v>
      </c>
      <c r="E35" s="8"/>
      <c r="F35" s="8" t="s">
        <v>23</v>
      </c>
      <c r="G35" s="67"/>
      <c r="H35" s="71">
        <f t="shared" si="0"/>
        <v>0</v>
      </c>
      <c r="I35" s="9"/>
      <c r="J35" s="68">
        <f>H35*1.08</f>
        <v>0</v>
      </c>
    </row>
    <row r="36" spans="1:10" ht="28.5" customHeight="1">
      <c r="A36" s="57">
        <v>31</v>
      </c>
      <c r="B36" s="148" t="s">
        <v>569</v>
      </c>
      <c r="C36" s="56"/>
      <c r="D36" s="10">
        <v>25</v>
      </c>
      <c r="E36" s="10"/>
      <c r="F36" s="10" t="s">
        <v>23</v>
      </c>
      <c r="G36" s="18"/>
      <c r="H36" s="71">
        <f t="shared" si="0"/>
        <v>0</v>
      </c>
      <c r="I36" s="9"/>
      <c r="J36" s="68">
        <f>H36*1.08</f>
        <v>0</v>
      </c>
    </row>
    <row r="37" spans="1:10" ht="27" customHeight="1">
      <c r="A37" s="171" t="s">
        <v>9</v>
      </c>
      <c r="B37" s="172"/>
      <c r="C37" s="172"/>
      <c r="D37" s="172"/>
      <c r="E37" s="172"/>
      <c r="F37" s="173"/>
      <c r="G37" s="154" t="s">
        <v>10</v>
      </c>
      <c r="H37" s="155">
        <f>SUM(H6:H36)</f>
        <v>0</v>
      </c>
      <c r="I37" s="154"/>
      <c r="J37" s="155">
        <f>SUM(J6:J36)</f>
        <v>0</v>
      </c>
    </row>
    <row r="38" spans="1:10" ht="24.75" customHeight="1">
      <c r="H38" s="104"/>
      <c r="J38" s="104"/>
    </row>
    <row r="39" spans="1:10">
      <c r="B39" s="84" t="s">
        <v>658</v>
      </c>
      <c r="C39" s="48"/>
      <c r="D39" s="52"/>
      <c r="E39" s="52"/>
      <c r="F39" s="52"/>
      <c r="G39" s="52"/>
      <c r="H39" s="83"/>
      <c r="I39" s="52"/>
      <c r="J39" s="83"/>
    </row>
    <row r="40" spans="1:10" ht="24.75" customHeight="1">
      <c r="B40" s="164" t="s">
        <v>655</v>
      </c>
      <c r="C40" s="164"/>
      <c r="D40" s="164"/>
      <c r="E40" s="164"/>
      <c r="F40" s="164"/>
      <c r="G40" s="164"/>
      <c r="H40" s="164"/>
      <c r="I40" s="164"/>
      <c r="J40" s="164"/>
    </row>
    <row r="41" spans="1:10" ht="25.5" customHeight="1">
      <c r="B41" s="164"/>
      <c r="C41" s="164"/>
      <c r="D41" s="164"/>
      <c r="E41" s="164"/>
      <c r="F41" s="164"/>
      <c r="G41" s="164"/>
      <c r="H41" s="164"/>
      <c r="I41" s="164"/>
      <c r="J41" s="164"/>
    </row>
    <row r="45" spans="1:10">
      <c r="G45" s="163"/>
      <c r="H45" s="163"/>
      <c r="I45" s="163"/>
      <c r="J45" s="163"/>
    </row>
  </sheetData>
  <sortState xmlns:xlrd2="http://schemas.microsoft.com/office/spreadsheetml/2017/richdata2" ref="B6:B35">
    <sortCondition ref="B6"/>
  </sortState>
  <mergeCells count="5">
    <mergeCell ref="H1:J1"/>
    <mergeCell ref="A37:F37"/>
    <mergeCell ref="G45:J45"/>
    <mergeCell ref="B40:J40"/>
    <mergeCell ref="B41:J41"/>
  </mergeCells>
  <pageMargins left="0.7" right="0.7" top="0.75" bottom="0.75" header="0.3" footer="0.3"/>
  <pageSetup paperSize="9" scale="7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2377B-BE88-4F03-A125-3E66BDD2F51C}">
  <dimension ref="A1:J14"/>
  <sheetViews>
    <sheetView workbookViewId="0">
      <selection activeCell="A10" sqref="A10:XFD14"/>
    </sheetView>
  </sheetViews>
  <sheetFormatPr defaultRowHeight="15"/>
  <cols>
    <col min="1" max="1" width="5.5703125" customWidth="1"/>
    <col min="2" max="2" width="30.140625" customWidth="1"/>
    <col min="3" max="3" width="20.42578125" customWidth="1"/>
    <col min="4" max="4" width="8.5703125" customWidth="1"/>
    <col min="5" max="5" width="10.42578125" customWidth="1"/>
    <col min="6" max="6" width="6" customWidth="1"/>
    <col min="7" max="7" width="10.85546875" bestFit="1" customWidth="1"/>
    <col min="8" max="8" width="13.42578125" bestFit="1" customWidth="1"/>
    <col min="9" max="9" width="7.85546875" bestFit="1" customWidth="1"/>
    <col min="10" max="10" width="13.42578125" bestFit="1" customWidth="1"/>
  </cols>
  <sheetData>
    <row r="1" spans="1:10">
      <c r="H1" s="159" t="s">
        <v>771</v>
      </c>
      <c r="I1" s="159"/>
      <c r="J1" s="159"/>
    </row>
    <row r="3" spans="1:10">
      <c r="A3" s="110" t="s">
        <v>780</v>
      </c>
    </row>
    <row r="6" spans="1:10" ht="63.75">
      <c r="A6" s="99" t="s">
        <v>0</v>
      </c>
      <c r="B6" s="99" t="s">
        <v>1</v>
      </c>
      <c r="C6" s="27" t="s">
        <v>96</v>
      </c>
      <c r="D6" s="99" t="s">
        <v>2</v>
      </c>
      <c r="E6" s="27" t="s">
        <v>97</v>
      </c>
      <c r="F6" s="99" t="s">
        <v>3</v>
      </c>
      <c r="G6" s="2" t="s">
        <v>4</v>
      </c>
      <c r="H6" s="3" t="s">
        <v>24</v>
      </c>
      <c r="I6" s="4" t="s">
        <v>6</v>
      </c>
      <c r="J6" s="3" t="s">
        <v>660</v>
      </c>
    </row>
    <row r="7" spans="1:10" ht="99" customHeight="1">
      <c r="A7" s="7">
        <v>1</v>
      </c>
      <c r="B7" s="8" t="s">
        <v>734</v>
      </c>
      <c r="C7" s="8"/>
      <c r="D7" s="7">
        <v>200</v>
      </c>
      <c r="E7" s="7"/>
      <c r="F7" s="7" t="s">
        <v>8</v>
      </c>
      <c r="G7" s="5"/>
      <c r="H7" s="6">
        <f>D7*G7</f>
        <v>0</v>
      </c>
      <c r="I7" s="9"/>
      <c r="J7" s="6">
        <f>H7*1.08</f>
        <v>0</v>
      </c>
    </row>
    <row r="8" spans="1:10">
      <c r="A8" s="160"/>
      <c r="B8" s="161"/>
      <c r="C8" s="161"/>
      <c r="D8" s="161"/>
      <c r="E8" s="161"/>
      <c r="F8" s="162"/>
      <c r="G8" s="13" t="s">
        <v>10</v>
      </c>
      <c r="H8" s="3">
        <f>SUM(H7)</f>
        <v>0</v>
      </c>
      <c r="I8" s="13" t="s">
        <v>10</v>
      </c>
      <c r="J8" s="3">
        <f>SUM(J7)</f>
        <v>0</v>
      </c>
    </row>
    <row r="10" spans="1:10" s="62" customFormat="1" ht="12.75">
      <c r="B10" s="84" t="s">
        <v>658</v>
      </c>
      <c r="C10" s="48"/>
      <c r="D10" s="52"/>
      <c r="E10" s="52"/>
      <c r="F10" s="52"/>
      <c r="G10" s="52"/>
      <c r="H10" s="83"/>
      <c r="I10" s="52"/>
      <c r="J10" s="83"/>
    </row>
    <row r="11" spans="1:10" s="62" customFormat="1" ht="24.75" customHeight="1">
      <c r="B11" s="164" t="s">
        <v>655</v>
      </c>
      <c r="C11" s="164"/>
      <c r="D11" s="164"/>
      <c r="E11" s="164"/>
      <c r="F11" s="164"/>
      <c r="G11" s="164"/>
      <c r="H11" s="164"/>
      <c r="I11" s="164"/>
      <c r="J11" s="164"/>
    </row>
    <row r="12" spans="1:10" s="62" customFormat="1" ht="12.75">
      <c r="B12" s="164" t="s">
        <v>656</v>
      </c>
      <c r="C12" s="164"/>
      <c r="D12" s="164"/>
      <c r="E12" s="164"/>
      <c r="F12" s="164"/>
      <c r="G12" s="164"/>
      <c r="H12" s="164"/>
      <c r="I12" s="164"/>
      <c r="J12" s="164"/>
    </row>
    <row r="13" spans="1:10" s="62" customFormat="1" ht="24" customHeight="1">
      <c r="B13" s="164" t="s">
        <v>659</v>
      </c>
      <c r="C13" s="164"/>
      <c r="D13" s="164"/>
      <c r="E13" s="164"/>
      <c r="F13" s="164"/>
      <c r="G13" s="164"/>
      <c r="H13" s="164"/>
      <c r="I13" s="164"/>
      <c r="J13" s="164"/>
    </row>
    <row r="14" spans="1:10" s="62" customFormat="1" ht="12.75">
      <c r="B14" s="164" t="s">
        <v>657</v>
      </c>
      <c r="C14" s="164"/>
      <c r="D14" s="164"/>
      <c r="E14" s="164"/>
      <c r="F14" s="164"/>
      <c r="G14" s="164"/>
      <c r="H14" s="164"/>
      <c r="I14" s="164"/>
      <c r="J14" s="164"/>
    </row>
  </sheetData>
  <mergeCells count="6">
    <mergeCell ref="B14:J14"/>
    <mergeCell ref="A8:F8"/>
    <mergeCell ref="H1:J1"/>
    <mergeCell ref="B11:J11"/>
    <mergeCell ref="B12:J12"/>
    <mergeCell ref="B13:J13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885B-5610-4177-8322-1C42A2268BAF}">
  <dimension ref="A1:J13"/>
  <sheetViews>
    <sheetView workbookViewId="0">
      <selection activeCell="E22" sqref="E22"/>
    </sheetView>
  </sheetViews>
  <sheetFormatPr defaultRowHeight="14.25"/>
  <cols>
    <col min="1" max="1" width="7.42578125" style="140" customWidth="1"/>
    <col min="2" max="2" width="46.85546875" style="140" customWidth="1"/>
    <col min="3" max="3" width="23.28515625" style="140" customWidth="1"/>
    <col min="4" max="4" width="9" style="140" customWidth="1"/>
    <col min="5" max="5" width="11.140625" style="140" customWidth="1"/>
    <col min="6" max="6" width="7.28515625" style="140" customWidth="1"/>
    <col min="7" max="7" width="10.85546875" style="140" bestFit="1" customWidth="1"/>
    <col min="8" max="8" width="12.85546875" style="140" customWidth="1"/>
    <col min="9" max="9" width="6.85546875" style="140" customWidth="1"/>
    <col min="10" max="10" width="12.140625" style="140" customWidth="1"/>
    <col min="11" max="16384" width="9.140625" style="140"/>
  </cols>
  <sheetData>
    <row r="1" spans="1:10">
      <c r="H1" s="189" t="s">
        <v>771</v>
      </c>
      <c r="I1" s="189"/>
      <c r="J1" s="189"/>
    </row>
    <row r="3" spans="1:10" ht="15">
      <c r="A3" s="142" t="s">
        <v>778</v>
      </c>
      <c r="B3" s="143"/>
    </row>
    <row r="5" spans="1:10" ht="70.5" customHeight="1">
      <c r="A5" s="120" t="s">
        <v>0</v>
      </c>
      <c r="B5" s="120" t="s">
        <v>1</v>
      </c>
      <c r="C5" s="27" t="s">
        <v>96</v>
      </c>
      <c r="D5" s="120" t="s">
        <v>2</v>
      </c>
      <c r="E5" s="27" t="s">
        <v>97</v>
      </c>
      <c r="F5" s="120" t="s">
        <v>3</v>
      </c>
      <c r="G5" s="2" t="s">
        <v>4</v>
      </c>
      <c r="H5" s="3" t="s">
        <v>24</v>
      </c>
      <c r="I5" s="4" t="s">
        <v>757</v>
      </c>
      <c r="J5" s="3" t="s">
        <v>660</v>
      </c>
    </row>
    <row r="6" spans="1:10" ht="43.5" customHeight="1">
      <c r="A6" s="120">
        <v>1</v>
      </c>
      <c r="B6" s="139" t="s">
        <v>804</v>
      </c>
      <c r="C6" s="138"/>
      <c r="D6" s="120">
        <v>700</v>
      </c>
      <c r="E6" s="27"/>
      <c r="F6" s="120" t="s">
        <v>8</v>
      </c>
      <c r="G6" s="2"/>
      <c r="H6" s="3">
        <f>D6*G6</f>
        <v>0</v>
      </c>
      <c r="I6" s="141"/>
      <c r="J6" s="3">
        <f>H6*1.08</f>
        <v>0</v>
      </c>
    </row>
    <row r="7" spans="1:10">
      <c r="A7" s="160" t="s">
        <v>9</v>
      </c>
      <c r="B7" s="161"/>
      <c r="C7" s="161"/>
      <c r="D7" s="161"/>
      <c r="E7" s="161"/>
      <c r="F7" s="162"/>
      <c r="G7" s="13" t="s">
        <v>10</v>
      </c>
      <c r="H7" s="3"/>
      <c r="I7" s="13" t="s">
        <v>10</v>
      </c>
      <c r="J7" s="3"/>
    </row>
    <row r="8" spans="1:10">
      <c r="A8" s="100"/>
      <c r="B8" s="100"/>
      <c r="C8" s="100"/>
      <c r="D8" s="100"/>
      <c r="E8" s="100"/>
      <c r="F8" s="100"/>
      <c r="G8" s="100"/>
      <c r="H8" s="102"/>
      <c r="I8" s="100"/>
      <c r="J8" s="101"/>
    </row>
    <row r="10" spans="1:10" s="62" customFormat="1" ht="12.75">
      <c r="B10" s="84" t="s">
        <v>658</v>
      </c>
      <c r="C10" s="48"/>
      <c r="D10" s="52"/>
      <c r="E10" s="52"/>
      <c r="F10" s="52"/>
      <c r="G10" s="52"/>
      <c r="H10" s="83"/>
      <c r="I10" s="52"/>
      <c r="J10" s="83"/>
    </row>
    <row r="11" spans="1:10" s="62" customFormat="1" ht="24.75" customHeight="1">
      <c r="B11" s="164" t="s">
        <v>655</v>
      </c>
      <c r="C11" s="164"/>
      <c r="D11" s="164"/>
      <c r="E11" s="164"/>
      <c r="F11" s="164"/>
      <c r="G11" s="164"/>
      <c r="H11" s="164"/>
      <c r="I11" s="164"/>
      <c r="J11" s="164"/>
    </row>
    <row r="12" spans="1:10" s="62" customFormat="1" ht="24" customHeight="1">
      <c r="B12" s="164" t="s">
        <v>805</v>
      </c>
      <c r="C12" s="164"/>
      <c r="D12" s="164"/>
      <c r="E12" s="164"/>
      <c r="F12" s="164"/>
      <c r="G12" s="164"/>
      <c r="H12" s="164"/>
      <c r="I12" s="164"/>
      <c r="J12" s="164"/>
    </row>
    <row r="13" spans="1:10" s="62" customFormat="1" ht="12.75">
      <c r="B13" s="164" t="s">
        <v>806</v>
      </c>
      <c r="C13" s="164"/>
      <c r="D13" s="164"/>
      <c r="E13" s="164"/>
      <c r="F13" s="164"/>
      <c r="G13" s="164"/>
      <c r="H13" s="164"/>
      <c r="I13" s="164"/>
      <c r="J13" s="164"/>
    </row>
  </sheetData>
  <mergeCells count="5">
    <mergeCell ref="B12:J12"/>
    <mergeCell ref="B13:J13"/>
    <mergeCell ref="A7:F7"/>
    <mergeCell ref="H1:J1"/>
    <mergeCell ref="B11:J11"/>
  </mergeCells>
  <pageMargins left="0.7" right="0.7" top="0.75" bottom="0.75" header="0.3" footer="0.3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057EE-989C-4EBF-8A00-CA3F78E41DE6}">
  <dimension ref="A1:AMN20"/>
  <sheetViews>
    <sheetView tabSelected="1" topLeftCell="A9" workbookViewId="0">
      <selection activeCell="C10" sqref="C10"/>
    </sheetView>
  </sheetViews>
  <sheetFormatPr defaultRowHeight="12.75"/>
  <cols>
    <col min="1" max="1" width="6.85546875" style="144" customWidth="1"/>
    <col min="2" max="2" width="40.42578125" style="144" customWidth="1"/>
    <col min="3" max="3" width="22.42578125" style="144" customWidth="1"/>
    <col min="4" max="4" width="9" style="144" customWidth="1"/>
    <col min="5" max="6" width="10.42578125" style="144" customWidth="1"/>
    <col min="7" max="7" width="14.85546875" style="144" customWidth="1"/>
    <col min="8" max="8" width="13.5703125" style="144" bestFit="1" customWidth="1"/>
    <col min="9" max="9" width="9.28515625" style="144" customWidth="1"/>
    <col min="10" max="10" width="14.5703125" style="144" customWidth="1"/>
    <col min="11" max="11" width="22.42578125" style="144" customWidth="1"/>
    <col min="12" max="1026" width="9.28515625" style="144" customWidth="1"/>
    <col min="1027" max="1028" width="10.28515625" style="144" customWidth="1"/>
    <col min="1029" max="1029" width="10.28515625" style="146" customWidth="1"/>
    <col min="1030" max="16384" width="9.140625" style="146"/>
  </cols>
  <sheetData>
    <row r="1" spans="1:11" ht="15" customHeight="1">
      <c r="H1" s="190" t="s">
        <v>771</v>
      </c>
      <c r="I1" s="190"/>
      <c r="J1" s="190"/>
      <c r="K1" s="145"/>
    </row>
    <row r="3" spans="1:11" s="144" customFormat="1">
      <c r="A3" s="147" t="s">
        <v>761</v>
      </c>
      <c r="I3" s="193"/>
      <c r="J3" s="193"/>
      <c r="K3" s="193"/>
    </row>
    <row r="5" spans="1:11" ht="38.25">
      <c r="A5" s="121" t="s">
        <v>0</v>
      </c>
      <c r="B5" s="111" t="s">
        <v>760</v>
      </c>
      <c r="C5" s="111" t="s">
        <v>755</v>
      </c>
      <c r="D5" s="111" t="s">
        <v>2</v>
      </c>
      <c r="E5" s="111" t="s">
        <v>779</v>
      </c>
      <c r="F5" s="111" t="s">
        <v>3</v>
      </c>
      <c r="G5" s="116" t="s">
        <v>759</v>
      </c>
      <c r="H5" s="114" t="s">
        <v>758</v>
      </c>
      <c r="I5" s="115" t="s">
        <v>757</v>
      </c>
      <c r="J5" s="133" t="s">
        <v>756</v>
      </c>
      <c r="K5" s="132"/>
    </row>
    <row r="6" spans="1:11" ht="114.75">
      <c r="A6" s="121">
        <v>1</v>
      </c>
      <c r="B6" s="148" t="s">
        <v>765</v>
      </c>
      <c r="C6" s="111"/>
      <c r="D6" s="150">
        <v>10</v>
      </c>
      <c r="E6" s="153"/>
      <c r="F6" s="151" t="s">
        <v>23</v>
      </c>
      <c r="G6" s="135"/>
      <c r="H6" s="136">
        <f>C6*G6</f>
        <v>0</v>
      </c>
      <c r="I6" s="130"/>
      <c r="J6" s="137">
        <f>H6*(I6+1)</f>
        <v>0</v>
      </c>
      <c r="K6" s="132"/>
    </row>
    <row r="7" spans="1:11" ht="114.75">
      <c r="A7" s="121">
        <v>2</v>
      </c>
      <c r="B7" s="148" t="s">
        <v>766</v>
      </c>
      <c r="C7" s="111"/>
      <c r="D7" s="150">
        <v>25</v>
      </c>
      <c r="E7" s="153"/>
      <c r="F7" s="151" t="s">
        <v>23</v>
      </c>
      <c r="G7" s="135"/>
      <c r="H7" s="136">
        <f t="shared" ref="H7:H10" si="0">C7*G7</f>
        <v>0</v>
      </c>
      <c r="I7" s="130"/>
      <c r="J7" s="137">
        <f t="shared" ref="J7:J10" si="1">H7*(I7+1)</f>
        <v>0</v>
      </c>
      <c r="K7" s="132"/>
    </row>
    <row r="8" spans="1:11" ht="114.75">
      <c r="A8" s="121">
        <v>3</v>
      </c>
      <c r="B8" s="148" t="s">
        <v>767</v>
      </c>
      <c r="C8" s="111"/>
      <c r="D8" s="150">
        <v>10</v>
      </c>
      <c r="E8" s="153"/>
      <c r="F8" s="151" t="s">
        <v>23</v>
      </c>
      <c r="G8" s="135"/>
      <c r="H8" s="136">
        <f t="shared" si="0"/>
        <v>0</v>
      </c>
      <c r="I8" s="130"/>
      <c r="J8" s="137">
        <f t="shared" si="1"/>
        <v>0</v>
      </c>
      <c r="K8" s="132"/>
    </row>
    <row r="9" spans="1:11" ht="114.75">
      <c r="A9" s="121">
        <v>4</v>
      </c>
      <c r="B9" s="148" t="s">
        <v>768</v>
      </c>
      <c r="C9" s="111"/>
      <c r="D9" s="150">
        <v>25</v>
      </c>
      <c r="E9" s="153"/>
      <c r="F9" s="151" t="s">
        <v>23</v>
      </c>
      <c r="G9" s="135"/>
      <c r="H9" s="136">
        <f t="shared" si="0"/>
        <v>0</v>
      </c>
      <c r="I9" s="130"/>
      <c r="J9" s="137">
        <f t="shared" si="1"/>
        <v>0</v>
      </c>
      <c r="K9" s="132"/>
    </row>
    <row r="10" spans="1:11" ht="89.25">
      <c r="A10" s="121">
        <v>5</v>
      </c>
      <c r="B10" s="148" t="s">
        <v>769</v>
      </c>
      <c r="C10" s="111"/>
      <c r="D10" s="150">
        <v>2500</v>
      </c>
      <c r="E10" s="153"/>
      <c r="F10" s="151" t="s">
        <v>8</v>
      </c>
      <c r="G10" s="135"/>
      <c r="H10" s="136">
        <f t="shared" si="0"/>
        <v>0</v>
      </c>
      <c r="I10" s="130"/>
      <c r="J10" s="137">
        <f t="shared" si="1"/>
        <v>0</v>
      </c>
      <c r="K10" s="132"/>
    </row>
    <row r="11" spans="1:11" ht="29.25" customHeight="1">
      <c r="A11" s="191" t="s">
        <v>9</v>
      </c>
      <c r="B11" s="191"/>
      <c r="C11" s="191"/>
      <c r="D11" s="121"/>
      <c r="E11" s="152" t="s">
        <v>754</v>
      </c>
      <c r="F11" s="121"/>
      <c r="G11" s="112" t="s">
        <v>754</v>
      </c>
      <c r="H11" s="131">
        <f>SUM(H6:H10)</f>
        <v>0</v>
      </c>
      <c r="I11" s="113" t="s">
        <v>754</v>
      </c>
      <c r="J11" s="134">
        <f>SUM(J6:J10)</f>
        <v>0</v>
      </c>
      <c r="K11" s="132"/>
    </row>
    <row r="13" spans="1:11">
      <c r="J13" s="145"/>
      <c r="K13" s="145"/>
    </row>
    <row r="15" spans="1:11">
      <c r="C15" s="149"/>
      <c r="D15" s="149"/>
      <c r="H15" s="149"/>
      <c r="I15" s="149"/>
      <c r="J15" s="149"/>
      <c r="K15" s="149"/>
    </row>
    <row r="16" spans="1:11">
      <c r="C16" s="149"/>
      <c r="D16" s="149"/>
      <c r="H16" s="149"/>
      <c r="I16" s="149"/>
      <c r="J16" s="149"/>
      <c r="K16" s="149"/>
    </row>
    <row r="17" spans="3:11">
      <c r="C17" s="149"/>
      <c r="D17" s="149"/>
      <c r="H17" s="149"/>
      <c r="I17" s="149"/>
      <c r="J17" s="149"/>
      <c r="K17" s="149"/>
    </row>
    <row r="18" spans="3:11">
      <c r="C18" s="149"/>
      <c r="D18" s="149"/>
      <c r="H18" s="149"/>
      <c r="I18" s="149"/>
      <c r="J18" s="149"/>
      <c r="K18" s="149"/>
    </row>
    <row r="19" spans="3:11">
      <c r="C19" s="149"/>
      <c r="D19" s="149"/>
      <c r="H19" s="149"/>
      <c r="I19" s="149"/>
      <c r="J19" s="149"/>
      <c r="K19" s="149"/>
    </row>
    <row r="20" spans="3:11">
      <c r="C20" s="149"/>
      <c r="D20" s="149"/>
      <c r="H20" s="149"/>
      <c r="I20" s="149"/>
      <c r="J20" s="149"/>
      <c r="K20" s="149"/>
    </row>
  </sheetData>
  <mergeCells count="2">
    <mergeCell ref="H1:J1"/>
    <mergeCell ref="A11:C11"/>
  </mergeCells>
  <pageMargins left="0.70000000000000007" right="0.70000000000000007" top="1.1437007874015752" bottom="1.1437007874015752" header="0.75000000000000011" footer="0.75000000000000011"/>
  <pageSetup paperSize="9" scale="8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</vt:i4>
      </vt:variant>
    </vt:vector>
  </HeadingPairs>
  <TitlesOfParts>
    <vt:vector size="17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Pakiet_16</vt:lpstr>
      <vt:lpstr>Pakiet_16!Obszar_wydruku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uzampub5</cp:lastModifiedBy>
  <cp:lastPrinted>2022-01-11T07:57:46Z</cp:lastPrinted>
  <dcterms:created xsi:type="dcterms:W3CDTF">2018-12-17T18:18:31Z</dcterms:created>
  <dcterms:modified xsi:type="dcterms:W3CDTF">2022-01-11T07:57:51Z</dcterms:modified>
</cp:coreProperties>
</file>