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6380" windowHeight="8190" activeTab="1"/>
  </bookViews>
  <sheets>
    <sheet name="Zadanie 1-8" sheetId="1" r:id="rId1"/>
    <sheet name="Zadanie 9" sheetId="2" r:id="rId2"/>
    <sheet name="Zadanie 10" sheetId="3" r:id="rId3"/>
    <sheet name="Zadanie 11" sheetId="4" r:id="rId4"/>
    <sheet name="Zadanie 12" sheetId="5" r:id="rId5"/>
    <sheet name="Zadanie 13-16" sheetId="6" r:id="rId6"/>
  </sheets>
  <definedNames>
    <definedName name="Excel_BuiltIn_Print_Area" localSheetId="0">'Zadanie 1-8'!$A$3:$M$16</definedName>
    <definedName name="Print_Area" localSheetId="5">'Zadanie 13-16'!$A$1:$M$14</definedName>
    <definedName name="Print_Area" localSheetId="0">'Zadanie 1-8'!$A$1:$O$45</definedName>
    <definedName name="Print_Area" localSheetId="1">'Zadanie 9'!$A$1:$N$9</definedName>
  </definedNames>
  <calcPr calcId="144525"/>
</workbook>
</file>

<file path=xl/calcChain.xml><?xml version="1.0" encoding="utf-8"?>
<calcChain xmlns="http://schemas.openxmlformats.org/spreadsheetml/2006/main">
  <c r="L11" i="6" l="1"/>
  <c r="K11" i="6"/>
  <c r="J11" i="6"/>
  <c r="L9" i="6"/>
  <c r="K9" i="6"/>
  <c r="J9" i="6"/>
  <c r="L7" i="6"/>
  <c r="K7" i="6"/>
  <c r="J7" i="6"/>
  <c r="L5" i="6"/>
  <c r="K5" i="6"/>
  <c r="L4" i="6"/>
  <c r="K4" i="6"/>
  <c r="J4" i="6"/>
  <c r="L5" i="5"/>
  <c r="K5" i="5"/>
  <c r="L4" i="5"/>
  <c r="K4" i="5"/>
  <c r="J4" i="5"/>
  <c r="L6" i="4"/>
  <c r="K6" i="4"/>
  <c r="L5" i="4"/>
  <c r="L4" i="4"/>
  <c r="K4" i="4"/>
  <c r="K5" i="4"/>
  <c r="J5" i="4"/>
  <c r="J4" i="4"/>
  <c r="L7" i="3"/>
  <c r="K7" i="3"/>
  <c r="L5" i="3"/>
  <c r="K5" i="3"/>
  <c r="L4" i="3"/>
  <c r="K4" i="3"/>
  <c r="J5" i="3"/>
  <c r="J4" i="3"/>
  <c r="L7" i="2"/>
  <c r="L4" i="2"/>
  <c r="K7" i="2"/>
  <c r="K5" i="2"/>
  <c r="K6" i="2"/>
  <c r="K4" i="2"/>
  <c r="J5" i="2"/>
  <c r="J6" i="2"/>
  <c r="J4" i="2"/>
  <c r="L35" i="1"/>
  <c r="L34" i="1"/>
  <c r="L33" i="1"/>
  <c r="K35" i="1"/>
  <c r="K34" i="1"/>
  <c r="K33" i="1"/>
  <c r="J34" i="1"/>
  <c r="J33" i="1"/>
  <c r="L30" i="1"/>
  <c r="K30" i="1"/>
  <c r="J30" i="1"/>
  <c r="L28" i="1" l="1"/>
  <c r="K28" i="1"/>
  <c r="J28" i="1"/>
  <c r="L25" i="1"/>
  <c r="K25" i="1"/>
  <c r="J25" i="1"/>
  <c r="L22" i="1"/>
  <c r="K22" i="1"/>
  <c r="J22" i="1"/>
  <c r="L20" i="1"/>
  <c r="L19" i="1"/>
  <c r="L18" i="1"/>
  <c r="K19" i="1"/>
  <c r="K18" i="1"/>
  <c r="J19" i="1"/>
  <c r="J18" i="1"/>
  <c r="K20" i="1"/>
  <c r="L16" i="1"/>
  <c r="L10" i="1"/>
  <c r="K15" i="1"/>
  <c r="K14" i="1"/>
  <c r="K13" i="1"/>
  <c r="K12" i="1"/>
  <c r="K11" i="1"/>
  <c r="K16" i="1"/>
  <c r="K10" i="1"/>
  <c r="J11" i="1"/>
  <c r="J12" i="1"/>
  <c r="J13" i="1"/>
  <c r="J14" i="1"/>
  <c r="J15" i="1"/>
  <c r="J10" i="1"/>
  <c r="L8" i="1"/>
  <c r="L7" i="1"/>
  <c r="L6" i="1"/>
  <c r="K8" i="1"/>
  <c r="K7" i="1"/>
  <c r="K6" i="1"/>
  <c r="J7" i="1"/>
  <c r="J6" i="1"/>
  <c r="L5" i="2" l="1"/>
  <c r="L6" i="2"/>
  <c r="L15" i="1"/>
  <c r="L14" i="1"/>
  <c r="L13" i="1"/>
  <c r="L12" i="1"/>
  <c r="L11" i="1"/>
</calcChain>
</file>

<file path=xl/sharedStrings.xml><?xml version="1.0" encoding="utf-8"?>
<sst xmlns="http://schemas.openxmlformats.org/spreadsheetml/2006/main" count="181" uniqueCount="89">
  <si>
    <t>RAZEM:</t>
  </si>
  <si>
    <t xml:space="preserve">1.Serweta górna z włókniny polipropylenowej z laminatu nieprzemakalnego min dwuwarstwowego (włóknina+folia PE) lub włókniny trójwarstwowej SMS bez zawartości ateksu typu barier flex z taśmą samoprzylepną w postaci folii chirurgicznej z dodatkową warstwą chłonną w strefie krytycznej o wym 300x175cm - 1szt.
2. Serwety boczne typu barier flex z taśmą samoprzylepną w postaci folii chir. z  z dodatkową warstwą chłonną w strefie krytycznej o wym. 90x75cm - 2szt.
3. Serweta dolna typu barier flex z taśmą samoprzylepną w postaci folii chir. z dodatkową warstwą chłonną w strefie krytycznej o wym 175x175cm +/-10cm - 1szt.
4. Taśma samoprzylepna 49x75 - 1szt
5. Ręczniki chłonne min 18x25cm - 4szt.
6.Serweta na stolik Mayo o wym całkow. min 78x144cm warstwa chłonna min 65x85cm - 1szt.
7. Serweta na stolik instrumentariuszki o wym 150x190cm (owinięcie zestawu)
</t>
  </si>
  <si>
    <t>8.Wyrób powinien spełniać normę PN EN13795-3 dla wymagań wysokich powierzchni  krytycznej potwierdzone wynikami badań na gotowym wyrobie po sterylizacji zgodnie z nr kat. oferowanego wyrobu med. Gwarancja sterylności min 12 miesięcy.  Poz.nr 1,2,3- strefa krytyczna- odpornosć na penetrację płynem cm H2O≥900
cm.Siła rozrywu- na sucho ≥290Pa.
9. Każdy zestaw musi posiadać informację o dacie ważności i nr serii w  postaci dwóch naklejek do umieszczenia na karcie pacjenta.</t>
  </si>
  <si>
    <t>L.p.</t>
  </si>
  <si>
    <t>Nazwa materiału</t>
  </si>
  <si>
    <t>Wielkość</t>
  </si>
  <si>
    <t>Kod</t>
  </si>
  <si>
    <t>Producent</t>
  </si>
  <si>
    <t>J.M</t>
  </si>
  <si>
    <t>Ilość oferow.</t>
  </si>
  <si>
    <t>Cena netto</t>
  </si>
  <si>
    <t xml:space="preserve"> % VAT</t>
  </si>
  <si>
    <t>Cena brutto</t>
  </si>
  <si>
    <t>Wartość netto</t>
  </si>
  <si>
    <t>Wartość brutto</t>
  </si>
  <si>
    <t>Uwagi</t>
  </si>
  <si>
    <t>szt</t>
  </si>
  <si>
    <t>75x90</t>
  </si>
  <si>
    <t>Sterylny pełnoochronny fartuch chirurgiczny ,wykonany w całości   z włókniny bawełnopodobnej, jednowarstwowej typu SONTARAu góry z tyłu  zapinany na rzep, rękawy wykończone elastycznym poliestrowym  mankietem o dług min 6 cm., z nieprzemakalnymi wstawkami o   chroniącymi operatora przed przenikaniem płynów,   powinien zawierać nadruk z rozmiarem w widocznym miejscu  na włókninie oraz  złożony w sposób umozliwiający samodzielne założenie  operacyjnego troki  powinny być złączone kartonikiem  aby umożliwić  aplikację fartucha  z zachowaniem sterylności zarówno z przodu jak i z tyłu operatora,  fartuch powinienbyć  jako zabezpieczeniem przed przypadkowym zbrudzeniem  rozmiar L, X L.
MINIMALNE PARAMETRY
Fartuch z materiału bawełnopodobnego (włókniny celulozowo - poliestrowej–sontara) o następujących parametrach: gramatura max .68 g/m2, wytrzymałość na rozrywanie - sucho min. 230 kPa , nieprzemakalność min. 250 mm H2O</t>
  </si>
  <si>
    <t xml:space="preserve"> L, XL</t>
  </si>
  <si>
    <t>L; XL</t>
  </si>
  <si>
    <t>Opis</t>
  </si>
  <si>
    <t>Zestaw do chirurgii biodra wymagania minimalne</t>
  </si>
  <si>
    <t>Zestaw do zabiegów urologicznych TUR z torbą wymagania
minimalne</t>
  </si>
  <si>
    <t>Zestaw do zabiegów urologicznych PCNL
wymagania minimalne</t>
  </si>
  <si>
    <t>Zestaw do zabiegów neurochirurgicznych (kraniotomia)
wymagania minimalne</t>
  </si>
  <si>
    <t xml:space="preserve">1.Serweta o wymiarze 230x300cm, z oknem wypełnionym folią chirurgiczną  o wym. 30x20cm, worek trójkątny min 50x50cm do przechwytywania płynów z sitem i portem do ssaka. Pozycja 1,2,5 wykonana z laminatu nieprzemakalnego min dwuwarstwowego (włókno + folia PE) lub włókniny polipropylenowej trójwarstwowej SMS bez zawartości lateksu, zapewniająca barierę.
2.Serwety samoprzylepne trójwarstwowe 50 x 50cm - min 2szt.
3.Pokrowiec na stolik Mayo o wym. całkow. min 78x144 z mocnej folii o grubości min 60mikronów z dodatkową zewnętrzną warstwą chłonną w górnej części (pod narzędzia)-65x85cm
4. Taśma samoprzylepna o wym. min 9x49 - 1szt.
5. Całość owinieta w serwetę 150x190cm, która służy jako pokrycie stolika z warstwą chłonną.
6. Wyrób powinien spełniac normę PN-EN13795-3 dla wymagan wysokich powierzchni krytycznej potwierdzone wynikami badań na wyrobie gotowym po sterylizacji zgodnie z nr kat. oferowanego wyrobu medycznego.
7.  Każdy zestaw musi posiadać informację o dacie ważności i nr serii w postaci dwóch naklejek do umieszczenia na karcie pacjenta. Gwarancja sterylności minimum 12 miesięcy            </t>
  </si>
  <si>
    <t>kpl</t>
  </si>
  <si>
    <t>Fartuch chirurgiczny do zabiegów podwyższonego ryzyka i sredniego kontaktu z płynami i krwia, krój typu raglan lub prosty wykonany z wókniny SMS/SMMS lub sontara bez zawartości lateksu oraz polietylenu bez dodatkowych wzmocnień przepuszczający powietrze w zestawie min1 jałowy ręcznik. Pakowany w opakowanie zew. folia lub folia-papier ,wew. opakowanie z włókniny lub papieru zapewniając zachowanie sterylności po wyjęciu z opakowania zew. w przypadku utraty szczelności lub rozdarcia zew. opakowania. zaopatrzony w kartonik przy trokach. Wyrób powinien spełniać normę PN-EN 13795-3 dla powierzchni krytycznej potwierdzone wynikami badań na wyrobie gotowym po sterylizacji. Gramatura min 35g/m2 dla SMS oraz min 68g/m2 dla sontary oraz posiadający wartość przechodzenia powietrza przez materiał mnimum o,35m/s według ISO 9237:1995. Wyrób musi posiadać informacje o dacie ważności i serii w postaci dwóch naklejek samoprzylepnych do umieszczenia w karcie zabiegowej pacjenta.</t>
  </si>
  <si>
    <t>Zestaw uniwersalny wzmocniony typu 
barier</t>
  </si>
  <si>
    <t>Razem</t>
  </si>
  <si>
    <t xml:space="preserve">Serweta sterylna z taśmą lepną wykonana z trójwarstwowego nieprzemakalnego laminatu, odporna na penetrację płynów 900cm słupa wody. Gramatura 1 warstwy od góry min 27g/m2+folia PE min 40 mikronów + dolna warstwa min20g/m2 wytrzymała na wypychanie mni 70/65kPA     </t>
  </si>
  <si>
    <t>Razem:</t>
  </si>
  <si>
    <t xml:space="preserve">Zestaw do operacji stawu kolanowego z workiem wymagania minimalne </t>
  </si>
  <si>
    <t>Ochraniacz na obuwie włókninowy ściągany gumką pakowae maksymalnie po 100szt</t>
  </si>
  <si>
    <t>45x75</t>
  </si>
  <si>
    <t>Dwukomorowa kieszeń sterylna 40x35cm samoprzylepna wyposażona w sztywnik</t>
  </si>
  <si>
    <t>Zestaw Kardiochirurgiczny wymagania minimalne</t>
  </si>
  <si>
    <t>Zestaw do zabiegów laryngologicznych wymagania 
minimalne</t>
  </si>
  <si>
    <t xml:space="preserve">Zestaw do operacji stawu kolanowego bez  worka wymagania minimalne </t>
  </si>
  <si>
    <t>Zestaw wykonany z włókniny min dwuwarstwowej polipropylenowej i folii polietylenowej o min.gramaturze materiłu 55g/m2, bez wzmocnienia i chłonność materiału laminatu min 155ml/m2 , chlonność w miejscu padu min.386 ml/m2,odporności na przenikanie cieczy min 200 cm H2O oraz odporności na rozerwanie na sucho w strefie niewzmocnionej min. 155 kPa.w strefie wzmocninej 350kPa Każdy zestaw musi posiadać informację o dacie ważności i nr serii w postaci dwóch naklejek do umieszczenia na karcie pacjenta. Obłożenie posiada I klasę palności.
W składzie:
1x serweta wzmocniona na stół narzędziowy 240x150cm stanowiaca owinięcie pakietu, 
1x serweta na stolik Mayo 80x145cm złożona teleskopowo ze wzmocnieniem ; 1x serweta na stolik Mayo 145x80 złożony teleskopowo ; 1 x serweta dwuwarstwowa nieprzylepna 100 x90cm ;1x serweta dwuwarstwowa nieprzylepna 75x90cm;
1 x serweta dwuwarstwowa 200x320cm do artroskopii z otworem samouszczelniajacym się 5x7 cm, bez worka, wzmocniona (wzmocnienie 100x150) ; 1x serweta dwuwarstwowa przylepna na  ekran anestezjologiczny 150 x 240cm 2x taśma lepna włókninowa 10x50cm,
1x osłona na kończynę rolowana 35x80cm, 2x opaska elastyczna 12cmx5m;  1xkubek przeźroczysty z podziałką 250ml Spełnia normę PN-EN13795 (1-3) Gwarancja sterylności 12miesięcy.</t>
  </si>
  <si>
    <t>Zestaw wykonany z włókniny dwuwarstwowej polipropylenowej i folii polietylenowej o min.gramaturze materiłu 55g/m2 bez wzmocnienia  i chłonność materiału laminatu min 155ml/m2 ,odporności na przenikanie cieczy min 200 cm H2O oraz odporności na rozerwanie na sucho w strefie niewzmocnionej min. 155 kPa.w strefie wzmocninej 350 kPa Każdy zestaw musi posiadać informację o dacie ważności i nr serii w postaci dwóch naklejek do umieszczenia na karcie pacjenta. Obłożenie posiada I klasę palności.
W składzie:
1x serweta wzmocniona na stół narzędziowy 240x150cm stanowiaca owinięcie pakietu, 
1x serweta na stolik Mayo 80x145cm złożona teleskopowo ze wzmocnieniem ; 1 x serweta dwuwarstwowa nieprzylepna 100 x150cm ,1x serweta dwuwarstwowa nieprzylepna 75x90cm;
1 x serweta 200x320cm do artroskopii z otworem samouszczelniajacym się 5xcm, z workiem do zbiórki płynu z zaworem oraz uchwytem Velcro, 2x taśma lepna włókninowa 10x50cm,
1x osłona na kończynę rolowana 35x80cm, 2x opaska elastyczna 12cmx 5m. 1xkubek przeżroczysty z miarką 250ml Spełnia normę PN-EN13795 (1-3) 
2x taśmy dwustronna 6x6cm 
Gwarancja sterylności 12miesięcy.</t>
  </si>
  <si>
    <t xml:space="preserve"> 1) serweta chirurgiczna do przezcewkowych zabiegów urologicznych o wymiarach 215 x 180 cm, zintegrowana z nogawicami posiadająca otwór samoprzylepny w okolicy jamy brzusznej o śr. 5cm, otwór na prącie o śr. 4 cm i osłona na palec do badania per rectum. Z serwetą zintegrowany jest worek do przechwytywania płynów z sitem oraz usztywnionym brzegiem do jego regulacji, worek zakończony jest zaworem do podłączenia drenu. Nad otworem o średnicy 5 cm w odległości 10 cm taśma przylepna o długości 40 cm stabilizująca serwetę o  - 1 szt.; 
2) Dren odprowadzający płyny z worka, kompatybilny z serwetą główną, długość min. 130 cm – 1 szt.; 
3) serweta na stolik instrumentalny 150 x 190 cm - 1 szt. 
Serweta gówna wykonana z mocnego laminatu min. dwuwarstwowego: polipropylen oraz folia polietylenowo - polipropylenowa, spełniająca wymagania wysokie normy PN EN 13795. Łączna gramatura serwety min 56 g/m2.Odpornosć serwety na przepuszczanie płynów dla strefy krytycznej i pozakrytycznej min. 250 cmH20.Odpornośc serwety na wypychanie na sucho oraz mokro dla obu stref min. 150 kPa. Serweta na stolik instrumentarium wykonana z folii o gramaturze 47 g/m2 (+/- 10%), na całej długości po środku serwety wzmocnienie z chłonnej włókniny o szerokości min. 65 cm, gramaturze 35 g/m2 (+/- 10%). Łączna gramatura w obszarze wzmocnienia (łącznie z klejem) min. 84 g/m2, chłonność całkowita min. 400 %. Zestaw zgodny z normą PN EN 13795.</t>
  </si>
  <si>
    <t>1.Serweta do zabiegów PCNL/Nefrestomii o wymiarach 180 x 300cm, z otworem samoprzylepnym 22 x 15 cm,  wyposażona w worek do przechwytywania płynów o wymiarach 50 x 100 cm – 1 szt.  
2. Serweta na stolik instrumentarium 190 x 150 cm – owinięcie zestawu – 1 szt. 
Serweta główna wykonana na całej powierzchni z laminatu trójwarstwowego (włóknina wiskozowa, folia polietylenwo - polipropylenowa, włóknina polipropylenowa) o gramaturze min. 73 g/m2. Odporność serwety na przepuszczanie płynów dla strefy krytycznej i pozakrytycznej pow. 190 cmH20.Odpornośc serwety na wypychanie na sucho i mokro min. 100 kPa na całej powierzchni. Laminat spełniający wymagania normy PN EN 13 795 dla obłożeń chirurgicznych dla wymagań wysokich, powierzchni krytycznych i mniej krytycznych. Serweta na stolik instrumentarium wykonana z folii o gramaturze 47 g/m2 (+/- 10%), na całej długości po środku serwety wzmocnienie z chłonnej włókniny o szerokości min. 65 cm, gramaturze 35 g/m2 (+/- 10%). Łączna gramatura w obszarze wzmocnienia (łącznie z klejem) min. 84 g/m2, chłonność całkowita min. 400 %. Zestaw zgodny z normą PN EN13795.</t>
  </si>
  <si>
    <t>210x160</t>
  </si>
  <si>
    <t>210x80 lub 220x90</t>
  </si>
  <si>
    <t xml:space="preserve">                                             Zadanie 9</t>
  </si>
  <si>
    <t xml:space="preserve">Formularz cenowy </t>
  </si>
  <si>
    <t>j.m.</t>
  </si>
  <si>
    <t xml:space="preserve">Czepek chirurgiczny podwyższony o kroju furażerki wykonany w części bocznej z wkładką  mocno pochłaniającej pot o min szer.6cm, zaś w części górnej z włókniny perforowanej, z tyłu wiazana trokami   Sposób pakowania w kartoniki max. 50 szt. gwarantujący higieniczne przechowywanie i wyjmowanie,
Uwaga:  w części bocznej chłonna włóknina nieperforowana wiskozowa o gramaturze nie mniejszej niż 26g/m2 ; w części górnej włóknina perforowana paroprzepuszczalna </t>
  </si>
  <si>
    <t>Fartuch foliowanyna rolce lub w opakowaniu  a`100szt</t>
  </si>
  <si>
    <t>Okrągły czepek pielegniarski, wykonany z lekkiej, przewiewnej włókniny, ściągnięty lekką nie uciskającą gumką. Sposób pakowania w kartoniki max 50 szt.  Gwarantujący higieniczne przechowywanie i wyjmowanie.  Uwaga: włóknina polipropylenowa o gramaturze nie mniejszej niż 15g/m2</t>
  </si>
  <si>
    <t xml:space="preserve">Uwagi </t>
  </si>
  <si>
    <t>Cena jedn.brutto</t>
  </si>
  <si>
    <t>Cena jedn. netto</t>
  </si>
  <si>
    <t>Fartuch z włókniny polipropylenowej o gramaturze min 25 g/m2 zielony lub niebieski, długi rękaw zakończony gumką, niesterylny, odporny na uszkodzenia mechaniczne. Pakowany w torebki foliowe maksymalnie 10 szt, wyrób medyczny. zgodny z normą 13795:2019. Materiały wykorzystane do produkcji wyrobu gotowego zgodne z REACH lub certyfikatem OEKO-TEX.</t>
  </si>
  <si>
    <t>L-XXL</t>
  </si>
  <si>
    <t>Fartuch z włókniny polipropylenowej o gramaturze 25 g/m2 zielony lub niebieski, długi rękaw zakończony poliestrowym mankietem , niesterylny, odporny na uszkodzenia mechaniczne, rękaw zakończony mankietem min 5cm. Pakowany w torebki foliowe maksymalnie 10 szt, wyrób medyczny. zgodny z normą 13795:2019. Materiały wykorzystane do produkcji wyrobu gotowego zgodne z REACH lub certyfikatem OEKO-TEX.</t>
  </si>
  <si>
    <t xml:space="preserve">Maski chirurgiczne typu II, wykonane z trzech warstw włókniny, w tym wewnętrznej filtracyjnej, z kształtką modelującą na nos, pozwalającą dopasować dokładnie maskę, w części centralnej z zakładkami umożliwającymi dopasowanie do kształtu twarzy. Maski zgodne z normą PN-EN 14683:2019, chroniące otoczenie przed zanieczyszczeniami fizycznymi, m. in. złuszczonym naskórkiem, włosami, jak również przed czynnikami infekcyjnymi (stopień filtracji min. 98% BFE). Maska mocowana za uszy, za pomocą nieuciskających, elastycznych pasków. Wymiary: długość 17,5 cm x szerokość 9,5 cm (+/- 1 cm), długość wkładki modelującej 9 cm (+/- 1 cm), szerokość pasków mocujących 1,5 cm (+/- 0,3cm), długość pasków mocujących 17 cm (+/- 1cm). Wyrób medyczny, posiadający deklarację zgodności oraz oznakowanie CE, pakowany w kartonik pełniący funkcję dyspensera. </t>
  </si>
  <si>
    <t>Zadanie nr 5</t>
  </si>
  <si>
    <t>Zadanie nr 6</t>
  </si>
  <si>
    <t xml:space="preserve">                                             Zadanie 10</t>
  </si>
  <si>
    <t xml:space="preserve">Maska chirurgiczna trójwarstwowa, pełnobarierowa zawiązywana na troki o dł min 45 cm, wykonana z wysokiej jakości włóknin nie powodujących podrażnień skóry wolna od mikrowłosków . Sposób pakowania w kartoniki max po 50 szt co  gwarantuje higieniczne przechowywanie i wyjmowanie.
Uwaga:
Włóknina PPSB trzy warstwy, warstwa twarzowa powinna być specjalnie wygładzana niepowodująca uczuleń i podrażnień </t>
  </si>
  <si>
    <t>Zadanie nr 4</t>
  </si>
  <si>
    <t>Serweta z wcięciem</t>
  </si>
  <si>
    <t>Serweta z wycięciem jałowa na miejsce dostępu naczyniowego 50x60 cm</t>
  </si>
  <si>
    <t>szt.</t>
  </si>
  <si>
    <t>Serweta jałowa jednorazowego uzytku z przylepcem</t>
  </si>
  <si>
    <t>Serweta jałowa z przylepcem 45 cm x75 cm</t>
  </si>
  <si>
    <t>zadanie 14</t>
  </si>
  <si>
    <t xml:space="preserve">Podkład włókninowy trójwarstwowy SMS. Włóknina trójwarstwowa typu SMS o gramaturze nie mniejszej niż 35g/m2, odporność na przenikanie cieczy min. 30 cm H2O, wytrzymałość na wypychanie na sucho i mokro min. 115 kPa. Wyrób najdający się w razie potrzeby do sterylizacji parą wodną. Wymagana zgodność z normą PN - EN 13 795 (wymagania standardowe, strefa mniej krytyczna) </t>
  </si>
  <si>
    <t>Medyczne prześcieradło nieprzemakalne na stół operacyjny, laminat włókniny polipropylenowej oraz folii polietylenowo-polipropylenowej,  wymiary 90 x 220cm
Gramatura min 27 g/m2, kolor biały, wytrzymałość na przenikanie cieczy min. 80 cm H2O. Wymagana zgodność z normą PN - EN 13 795 (wymagania standardowe, strefa mniej krytyczna).</t>
  </si>
  <si>
    <t>zadanie 15</t>
  </si>
  <si>
    <t xml:space="preserve">Serweta jałowa z laminatu włókninowo - foliowego, o gramaturze 43 g/m2, odporność na przenikanie cieczy min. 180 cm H2O, wytrzymałość na wypychanie na sucho i mokro min. 130 kPa, chłonność min. 570%,. Wymagana zgodność z normą PN - EN 13 795 (wymagania wysokie, strefa krytyczna i mniej krytyczna). </t>
  </si>
  <si>
    <t xml:space="preserve">Serweta jałowa z laminatu włókninowo - foliowego, o gramaturze 56 g/m2, odporność na przenikanie cieczy min. 250 cm H2O, wytrzymałość na wypychanie na sucho i mokro min. 150 kPa, chłonność min. 570%,. Wymagana zgodność z normą PN - EN 13 795 (wymagania wysokie, strefa krytyczna i mniej krytyczna). </t>
  </si>
  <si>
    <t>zadanie 16</t>
  </si>
  <si>
    <t>Rolka na kozetkę</t>
  </si>
  <si>
    <t>Zadanie 1</t>
  </si>
  <si>
    <t>Zadanie 2</t>
  </si>
  <si>
    <t>Zadanie 3</t>
  </si>
  <si>
    <t>Zadanie 8</t>
  </si>
  <si>
    <t xml:space="preserve"> Zadanie 7</t>
  </si>
  <si>
    <t>Zestaw wykonany z włókniny dwuwarstwowej polipropylenowej i folii polietylenowej o min. gramaturze 55g/m2. Chłonność materiału laminatu min. 155ml/m2 , chłonnośc w miejscu padu 386,4 ml/m2. Odporność na przenikanie cieczy min 200 cm H2O oraz odpornosć na rozerwanie na sucho w strefie niewzmocnionej min 155kPa, w strefie wzmocninej min 350kPa Jest zgodny z normą EN 13795 (1-3), każdy zestaw musi posiadać informację o dacie ważności i serii w postaci min dwóch naklejek do umieszczenia na karcie  pacjenta. Obłożenie posiada I klasę palności. w składzie:
1x osłona na kończyny rolowana o wym. 35x120cm
1x serweta wzmocniona na stolik narzedzowy 240x150cm (opakowanie zestawu)
1x serweta na stolik Mayo 80x145cm złożony teleskopowo; 1x serweta wzmocniona na stolik Mayo 80x145
1x serweta operacyjna nieprzylepna 75x90cm
1x serweta dwuwarstwowa nieprzylepna 100x150cm
2x serweta dwuwarstwowa samoprzylepna (ekran anestezjologiczny) 170x 300cm
1x serweta 200x260cm dwuwarstwowa ze wzmocnieniem samoprzylepna z wycięciem "U" wycięcie o wym. 6,5x90cm (pad 150 x 160 cm)
2x taśma samoprzylepna 10x50cm; 2x opaska elastyczna 12cmx4m; 1xmiseczka plasikowa przejrzysta z podziłką 250ml. Spełnia normę EN 13 795 (1-3)
Gwarancja 12 miesięcy.</t>
  </si>
  <si>
    <t>Zadanie 11</t>
  </si>
  <si>
    <t>Zadanie 12</t>
  </si>
  <si>
    <t xml:space="preserve">1. Serweta górna z taśmą samoprzylepną z dodatkową warstwą chłonną w strefie krytycznej 
o wymiarach 240x150 cm. +/-10 cm. (wymiary dodatkowej warstwy chłonnej min 37x70 cm)- 1 szt.
2. Serwety z taśmą samoprzylepną z dodatkową warstwą chłonną w strefie krytycznej o wymiarach 90x75cm (wymiary dodatkowej warstwy chłonnej min 37x70cm) - 3 szt. 3. Serweta dolna z taśmą samoprzylepną z dodatkową warstwą chłonną w strefie krytycznej o wymiarach 200x170 cm. +/-10 cm. (wymiary dodatkowej warstwy chłonnej min 37x70 cm)- 1szt.
4. Serweta na stolik Mayo o wymiarach 80x145cm. warstwa chłonna minimum 75x85 cm. - 1szt.
5. Serweta na stół instrumentariuszki o wymiarach 150x190 cm, warstwa chłonna o szerokości min. 65cm na całej długości serwety (owinięcie zestawu),
6. Ręczniki chłonne z włókniny minimum 20 x 40 cm - 4 szt.
7. Taśma samoprzylepna 9 x 50  - 1 szt.
Serwety z pozycji 1, 2, 3 muszą być wykonane z laminatu włókniny i folii o gramaturze min. 62g/m2, 
w obszarze krytycznym wzmocnione włókninowymi łatami chłonnymi o gramaturze min. 63g/m2. Łączna gramatura w obszarze wzmocnionym min. 125g/m2. Barierowość dla wody min. 450cm H2O, wytrzymałość na wypychanie na sucho i mokro min. 200kPa, nasiąkliwość metodą run off w obszarze krtycznym min. 66% (wg PN - EN ISO 9073-11). Laminat nie może powodować drażenienia, uczulenia (wg PN-EN ISO 10993-10) i nie może być cytotoksyczny (wg PN - EN ISO 10993-5).
Zestaw zapakowany w opakowanie papierowo - foliowe lub tyvek - folia z etykietą zawierającą pełną identyfikację wyrobu (w tym jego skład) wraz z min. 2 etykietami służącymi do wklejania do dokumentacji medycznej. </t>
  </si>
  <si>
    <t>Zadanie 13</t>
  </si>
  <si>
    <t xml:space="preserve">1. Obłożenie kardiochirurgiczne w kształcie litery T o wymiarach 200/300x330cm, otwór w okolicach klatki piersiowej o wymiarach 32x40cm wypełniony folią chirurgiczną otoczony warstwą wysoko chłonną z organizatorami przewodów, serweta posiada zintegrowane foliowe kieszenie, po 2szt po obu stronach, obłożenie wykonane z 3 warstwowego laminatu: folii PE 50 mikronów, warstwy komfortowej pacjenta z wiskozy 20g/m2 oraz warstwy chłonnej o gramaturze 23g/m2, w strefie krytycznej serweta posiada dodatkowy pad chłonny 50g/m2 – 1 szt.
2. Obłożenie chirurgiczne 200x260cm,samoprzylepne wycięcie U 20x102cm, zintegrowane z osłoną na  krocze, serweta wykonana z laminatu 3warstwowego (wiskoza 23g/m2, folia PE 40 mikronów oraz włóknina polipropylenowa 12g/m2) – 1 szt.
3. Osłona na stół narzędziowy 150x190cm, wykonana z laminatu 2-warstwowego (folia PE 55 mikronów i warstwa wiskozowa 23g/m2), odporność na przenikanie płynów powyżej 140cm H2O – 1 szt.
4. Serweta operacyjna 75x75cm z taśmą samoprzylepną,  serweta wykonana z laminatu 3 warstwowego (wiskoza 23g/m2, folia PE 40 mikronów oraz włóknina polipropylenowa 12g/m2) – 2 szt.
5. Organizator przewodów (rzep) 2.5x30cm, przyklejany – 2 szt.
6. Taśma lepna 9x49cm, 2-warstwowa (włóknina poliestrowa 40g/m2 i folia PE 27,5 mikronów) – 3 szt.
7. Ręcznik chłonny 18x25cm z celulozy – 6 szt.
8. Kieszeń foliowa 33x38cm z taśmą samoprzylepną – 1 szt.
9. Osłona stopy 36x28cm wykonane z folii PE 50 mikronów oraz warstwy wiskozowej 20g/m2 – 2 szt.
10. Osłona stopy 36x28cm wykonane z przezroczystej folii PE 50 mikronów – 2 szt.
11. Osłona na stolik Mayo wzmocniona 79x145cm, obszar chłonny 65x85cm, wykonana z folii PE 60 mikronów oraz warstwy chłonnej wykonanej z laminatu 2-warstwowego (folia PE 55 mikronów i warstwa wiskozowa 40g/m2), odporność na przenikanie płynów powyżej 800cm H2O – 1 szt.
12. Osłona na stół narzędziowy 150x240cm, wykonana z laminatu 2-warstwowego (folia PE 55 mikronów i warstwa wiskozowa 23g/m2), odporność na przenikanie płynów powyżej 140cm H2O – 1 szt.
Zestaw zapakowany w opakowaniu folia-folia. Zestaw jest zgodny z obowiązującą normą PN EN 13795. Na opakowaniu min. 3 naklejki do dokumentacji medycznej, zawierające symbol, numer lot, nazwę producenta oraz datę ważności.          </t>
  </si>
  <si>
    <t>Rolka włókninowa na kozetkę minimum dwuwarstwowa wymiary  50cmx65mb (± ) 1cm z perforacją 
w odcinkach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</si>
</sst>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0.00\ &quot;zł&quot;;\-#,##0.00\ &quot;zł&quot;"/>
    <numFmt numFmtId="8" formatCode="#,##0.00\ &quot;zł&quot;;[Red]\-#,##0.00\ &quot;zł&quot;"/>
    <numFmt numFmtId="44" formatCode="_-* #,##0.00\ &quot;zł&quot;_-;\-* #,##0.00\ &quot;zł&quot;_-;_-* &quot;-&quot;??\ &quot;zł&quot;_-;_-@_-"/>
    <numFmt numFmtId="164" formatCode="#,##0.00\ &quot;zł&quot;"/>
    <numFmt numFmtId="165" formatCode="#,##0.00&quot; zł&quot;"/>
  </numFmts>
  <fonts count="59">
    <font>
      <sz val="10"/>
      <name val="Arial CE"/>
      <family val="2"/>
      <charset val="238"/>
    </font>
    <font>
      <sz val="11"/>
      <color indexed="8"/>
      <name val="Calibri"/>
      <family val="2"/>
      <charset val="238"/>
    </font>
    <font>
      <sz val="11"/>
      <color indexed="8"/>
      <name val="Czcionka tekstu podstawowego"/>
      <family val="2"/>
      <charset val="238"/>
    </font>
    <font>
      <sz val="11"/>
      <color indexed="9"/>
      <name val="Calibri"/>
      <family val="2"/>
      <charset val="238"/>
    </font>
    <font>
      <sz val="11"/>
      <color indexed="9"/>
      <name val="Czcionka tekstu podstawowego"/>
      <family val="2"/>
      <charset val="238"/>
    </font>
    <font>
      <sz val="11"/>
      <color indexed="20"/>
      <name val="Calibri"/>
      <family val="2"/>
      <charset val="238"/>
    </font>
    <font>
      <b/>
      <sz val="11"/>
      <color indexed="52"/>
      <name val="Calibri"/>
      <family val="2"/>
      <charset val="238"/>
    </font>
    <font>
      <b/>
      <sz val="11"/>
      <color indexed="9"/>
      <name val="Calibri"/>
      <family val="2"/>
      <charset val="238"/>
    </font>
    <font>
      <sz val="11"/>
      <color indexed="62"/>
      <name val="Czcionka tekstu podstawowego"/>
      <family val="2"/>
      <charset val="238"/>
    </font>
    <font>
      <b/>
      <sz val="11"/>
      <color indexed="63"/>
      <name val="Czcionka tekstu podstawowego"/>
      <family val="2"/>
      <charset val="238"/>
    </font>
    <font>
      <sz val="11"/>
      <color indexed="17"/>
      <name val="Czcionka tekstu podstawowego"/>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zcionka tekstu podstawowego"/>
      <family val="2"/>
      <charset val="238"/>
    </font>
    <font>
      <b/>
      <sz val="11"/>
      <color indexed="9"/>
      <name val="Czcionka tekstu podstawowego"/>
      <family val="2"/>
      <charset val="238"/>
    </font>
    <font>
      <sz val="11"/>
      <color indexed="52"/>
      <name val="Calibri"/>
      <family val="2"/>
      <charset val="238"/>
    </font>
    <font>
      <b/>
      <sz val="15"/>
      <color indexed="62"/>
      <name val="Czcionka tekstu podstawowego"/>
      <family val="2"/>
      <charset val="238"/>
    </font>
    <font>
      <b/>
      <sz val="13"/>
      <color indexed="62"/>
      <name val="Czcionka tekstu podstawowego"/>
      <family val="2"/>
      <charset val="238"/>
    </font>
    <font>
      <b/>
      <sz val="11"/>
      <color indexed="62"/>
      <name val="Czcionka tekstu podstawowego"/>
      <family val="2"/>
      <charset val="238"/>
    </font>
    <font>
      <sz val="11"/>
      <color indexed="60"/>
      <name val="Calibri"/>
      <family val="2"/>
      <charset val="238"/>
    </font>
    <font>
      <sz val="11"/>
      <color indexed="60"/>
      <name val="Czcionka tekstu podstawowego"/>
      <family val="2"/>
      <charset val="238"/>
    </font>
    <font>
      <b/>
      <sz val="11"/>
      <color indexed="52"/>
      <name val="Czcionka tekstu podstawowego"/>
      <family val="2"/>
      <charset val="238"/>
    </font>
    <font>
      <b/>
      <sz val="11"/>
      <color indexed="63"/>
      <name val="Calibri"/>
      <family val="2"/>
      <charset val="238"/>
    </font>
    <font>
      <b/>
      <sz val="11"/>
      <color indexed="8"/>
      <name val="Czcionka tekstu podstawowego"/>
      <family val="2"/>
      <charset val="238"/>
    </font>
    <font>
      <i/>
      <sz val="11"/>
      <color indexed="23"/>
      <name val="Czcionka tekstu podstawowego"/>
      <family val="2"/>
      <charset val="238"/>
    </font>
    <font>
      <sz val="11"/>
      <color indexed="10"/>
      <name val="Czcionka tekstu podstawowego"/>
      <family val="2"/>
      <charset val="238"/>
    </font>
    <font>
      <b/>
      <sz val="18"/>
      <color indexed="56"/>
      <name val="Cambria"/>
      <family val="2"/>
      <charset val="238"/>
    </font>
    <font>
      <b/>
      <sz val="11"/>
      <color indexed="8"/>
      <name val="Calibri"/>
      <family val="2"/>
      <charset val="238"/>
    </font>
    <font>
      <b/>
      <sz val="18"/>
      <color indexed="62"/>
      <name val="Cambria"/>
      <family val="2"/>
      <charset val="238"/>
    </font>
    <font>
      <sz val="11"/>
      <color indexed="10"/>
      <name val="Calibri"/>
      <family val="2"/>
      <charset val="238"/>
    </font>
    <font>
      <sz val="11"/>
      <color indexed="20"/>
      <name val="Czcionka tekstu podstawowego"/>
      <family val="2"/>
      <charset val="238"/>
    </font>
    <font>
      <sz val="8"/>
      <name val="Arial CE"/>
      <family val="2"/>
      <charset val="238"/>
    </font>
    <font>
      <sz val="10"/>
      <name val="Arial CE"/>
      <family val="2"/>
      <charset val="238"/>
    </font>
    <font>
      <sz val="10"/>
      <name val="Arial Narrow"/>
      <family val="2"/>
      <charset val="238"/>
    </font>
    <font>
      <b/>
      <sz val="9"/>
      <name val="Arial Narrow"/>
      <family val="2"/>
      <charset val="238"/>
    </font>
    <font>
      <b/>
      <sz val="9"/>
      <color indexed="8"/>
      <name val="Arial Narrow"/>
      <family val="2"/>
      <charset val="238"/>
    </font>
    <font>
      <sz val="9"/>
      <name val="Arial Narrow"/>
      <family val="2"/>
      <charset val="238"/>
    </font>
    <font>
      <sz val="9"/>
      <color indexed="8"/>
      <name val="Arial Narrow"/>
      <family val="2"/>
      <charset val="238"/>
    </font>
    <font>
      <b/>
      <sz val="10"/>
      <name val="Arial Narrow"/>
      <family val="2"/>
      <charset val="238"/>
    </font>
    <font>
      <sz val="9"/>
      <color indexed="10"/>
      <name val="Arial Narrow"/>
      <family val="2"/>
      <charset val="238"/>
    </font>
    <font>
      <sz val="9"/>
      <color indexed="12"/>
      <name val="Arial Narrow"/>
      <family val="2"/>
      <charset val="238"/>
    </font>
    <font>
      <b/>
      <sz val="12"/>
      <name val="Arial Narrow"/>
      <family val="2"/>
      <charset val="238"/>
    </font>
    <font>
      <b/>
      <sz val="12"/>
      <color indexed="8"/>
      <name val="Arial Narrow"/>
      <family val="2"/>
      <charset val="238"/>
    </font>
    <font>
      <b/>
      <sz val="11"/>
      <name val="Arial Narrow"/>
      <family val="2"/>
      <charset val="238"/>
    </font>
    <font>
      <sz val="10"/>
      <color indexed="8"/>
      <name val="Arial Narrow"/>
      <family val="2"/>
      <charset val="238"/>
    </font>
    <font>
      <sz val="11"/>
      <name val="Arial Narrow"/>
      <family val="2"/>
      <charset val="238"/>
    </font>
    <font>
      <sz val="11"/>
      <color theme="1"/>
      <name val="Calibri"/>
      <family val="2"/>
      <charset val="238"/>
      <scheme val="minor"/>
    </font>
    <font>
      <sz val="10"/>
      <color rgb="FF000000"/>
      <name val="Arial ce"/>
    </font>
    <font>
      <sz val="9"/>
      <color rgb="FF000000"/>
      <name val="Arial Narrow"/>
      <family val="2"/>
      <charset val="238"/>
    </font>
    <font>
      <sz val="9"/>
      <color theme="1"/>
      <name val="Arial Narrow"/>
      <family val="2"/>
      <charset val="238"/>
    </font>
    <font>
      <b/>
      <sz val="14"/>
      <name val="Arial Narrow"/>
      <family val="2"/>
      <charset val="238"/>
    </font>
    <font>
      <sz val="8"/>
      <color theme="1"/>
      <name val="&quot;Arial Narrow&quot;"/>
    </font>
    <font>
      <sz val="8"/>
      <color theme="1"/>
      <name val="Arial Narrow"/>
      <family val="2"/>
      <charset val="238"/>
    </font>
    <font>
      <b/>
      <sz val="11"/>
      <color indexed="8"/>
      <name val="Arial Narrow"/>
      <family val="2"/>
      <charset val="238"/>
    </font>
    <font>
      <sz val="10"/>
      <color rgb="FF000000"/>
      <name val="Arial Narrow"/>
      <family val="2"/>
      <charset val="238"/>
    </font>
  </fonts>
  <fills count="33">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bgColor indexed="26"/>
      </patternFill>
    </fill>
    <fill>
      <patternFill patternType="solid">
        <fgColor indexed="26"/>
        <bgColor indexed="9"/>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11"/>
        <bgColor indexed="21"/>
      </patternFill>
    </fill>
    <fill>
      <patternFill patternType="solid">
        <fgColor indexed="51"/>
        <bgColor indexed="13"/>
      </patternFill>
    </fill>
    <fill>
      <patternFill patternType="solid">
        <fgColor indexed="22"/>
        <bgColor indexed="31"/>
      </patternFill>
    </fill>
    <fill>
      <patternFill patternType="solid">
        <fgColor indexed="43"/>
        <bgColor indexed="26"/>
      </patternFill>
    </fill>
    <fill>
      <patternFill patternType="solid">
        <fgColor indexed="30"/>
        <bgColor indexed="21"/>
      </patternFill>
    </fill>
    <fill>
      <patternFill patternType="solid">
        <fgColor indexed="30"/>
        <bgColor indexed="38"/>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9"/>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4"/>
        <bgColor indexed="23"/>
      </patternFill>
    </fill>
    <fill>
      <patternFill patternType="solid">
        <fgColor indexed="55"/>
        <bgColor indexed="23"/>
      </patternFill>
    </fill>
    <fill>
      <patternFill patternType="solid">
        <fgColor indexed="13"/>
        <bgColor indexed="64"/>
      </patternFill>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rgb="FFFFFFFF"/>
        <bgColor rgb="FFFFFFFF"/>
      </patternFill>
    </fill>
  </fills>
  <borders count="5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58"/>
      </left>
      <right style="thin">
        <color indexed="58"/>
      </right>
      <top style="thin">
        <color indexed="58"/>
      </top>
      <bottom style="thin">
        <color indexed="58"/>
      </bottom>
      <diagonal/>
    </border>
    <border>
      <left style="thin">
        <color indexed="58"/>
      </left>
      <right style="thin">
        <color indexed="58"/>
      </right>
      <top style="thin">
        <color indexed="58"/>
      </top>
      <bottom/>
      <diagonal/>
    </border>
    <border>
      <left style="thin">
        <color indexed="59"/>
      </left>
      <right style="thin">
        <color indexed="59"/>
      </right>
      <top style="thin">
        <color indexed="59"/>
      </top>
      <bottom style="thin">
        <color indexed="59"/>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54"/>
      </left>
      <right style="thin">
        <color indexed="54"/>
      </right>
      <top style="thin">
        <color indexed="54"/>
      </top>
      <bottom style="thin">
        <color indexed="54"/>
      </bottom>
      <diagonal/>
    </border>
    <border>
      <left style="thin">
        <color indexed="58"/>
      </left>
      <right/>
      <top style="thin">
        <color indexed="58"/>
      </top>
      <bottom style="thin">
        <color indexed="58"/>
      </bottom>
      <diagonal/>
    </border>
    <border>
      <left style="thin">
        <color indexed="58"/>
      </left>
      <right/>
      <top style="thin">
        <color indexed="58"/>
      </top>
      <bottom/>
      <diagonal/>
    </border>
    <border>
      <left/>
      <right/>
      <top style="thin">
        <color indexed="58"/>
      </top>
      <bottom style="thin">
        <color indexed="58"/>
      </bottom>
      <diagonal/>
    </border>
    <border>
      <left style="thin">
        <color indexed="59"/>
      </left>
      <right/>
      <top style="thin">
        <color indexed="59"/>
      </top>
      <bottom style="thin">
        <color indexed="59"/>
      </bottom>
      <diagonal/>
    </border>
    <border>
      <left/>
      <right/>
      <top/>
      <bottom style="thin">
        <color indexed="5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58"/>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rgb="FF1A1A1A"/>
      </left>
      <right style="thin">
        <color rgb="FF1A1A1A"/>
      </right>
      <top style="thin">
        <color rgb="FF1A1A1A"/>
      </top>
      <bottom style="thin">
        <color rgb="FF1A1A1A"/>
      </bottom>
      <diagonal/>
    </border>
    <border>
      <left style="thin">
        <color rgb="FF000000"/>
      </left>
      <right style="thin">
        <color rgb="FF000000"/>
      </right>
      <top style="thin">
        <color rgb="FF000000"/>
      </top>
      <bottom style="thin">
        <color rgb="FF000000"/>
      </bottom>
      <diagonal/>
    </border>
    <border>
      <left style="thin">
        <color indexed="58"/>
      </left>
      <right style="thin">
        <color indexed="58"/>
      </right>
      <top/>
      <bottom style="thin">
        <color indexed="5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thin">
        <color indexed="8"/>
      </right>
      <top style="thin">
        <color indexed="8"/>
      </top>
      <bottom style="thin">
        <color indexed="64"/>
      </bottom>
      <diagonal/>
    </border>
    <border>
      <left style="thin">
        <color indexed="59"/>
      </left>
      <right style="thin">
        <color indexed="59"/>
      </right>
      <top style="thin">
        <color indexed="59"/>
      </top>
      <bottom/>
      <diagonal/>
    </border>
    <border>
      <left style="thin">
        <color indexed="58"/>
      </left>
      <right style="thin">
        <color indexed="58"/>
      </right>
      <top style="thin">
        <color indexed="58"/>
      </top>
      <bottom style="thin">
        <color rgb="FF000000"/>
      </bottom>
      <diagonal/>
    </border>
    <border>
      <left/>
      <right style="thin">
        <color indexed="58"/>
      </right>
      <top style="thin">
        <color indexed="58"/>
      </top>
      <bottom style="thin">
        <color indexed="58"/>
      </bottom>
      <diagonal/>
    </border>
    <border>
      <left style="thin">
        <color indexed="64"/>
      </left>
      <right style="thin">
        <color indexed="64"/>
      </right>
      <top style="thin">
        <color indexed="59"/>
      </top>
      <bottom/>
      <diagonal/>
    </border>
    <border>
      <left style="thin">
        <color indexed="8"/>
      </left>
      <right/>
      <top style="thin">
        <color indexed="64"/>
      </top>
      <bottom/>
      <diagonal/>
    </border>
    <border>
      <left style="thin">
        <color indexed="8"/>
      </left>
      <right/>
      <top/>
      <bottom/>
      <diagonal/>
    </border>
    <border>
      <left/>
      <right style="thin">
        <color indexed="64"/>
      </right>
      <top/>
      <bottom/>
      <diagonal/>
    </border>
    <border>
      <left style="thin">
        <color indexed="58"/>
      </left>
      <right style="thin">
        <color indexed="58"/>
      </right>
      <top style="thin">
        <color indexed="58"/>
      </top>
      <bottom style="thin">
        <color indexed="64"/>
      </bottom>
      <diagonal/>
    </border>
    <border>
      <left style="thin">
        <color indexed="64"/>
      </left>
      <right/>
      <top/>
      <bottom/>
      <diagonal/>
    </border>
    <border>
      <left style="medium">
        <color indexed="58"/>
      </left>
      <right style="thin">
        <color indexed="59"/>
      </right>
      <top style="medium">
        <color indexed="58"/>
      </top>
      <bottom style="medium">
        <color indexed="58"/>
      </bottom>
      <diagonal/>
    </border>
    <border>
      <left style="thin">
        <color indexed="58"/>
      </left>
      <right style="thin">
        <color indexed="58"/>
      </right>
      <top style="medium">
        <color indexed="58"/>
      </top>
      <bottom style="medium">
        <color indexed="58"/>
      </bottom>
      <diagonal/>
    </border>
    <border>
      <left style="thin">
        <color indexed="58"/>
      </left>
      <right style="medium">
        <color indexed="58"/>
      </right>
      <top style="medium">
        <color indexed="58"/>
      </top>
      <bottom style="medium">
        <color indexed="58"/>
      </bottom>
      <diagonal/>
    </border>
  </borders>
  <cellStyleXfs count="9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2" fillId="8"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5"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2" fillId="15" borderId="0" applyNumberFormat="0" applyBorder="0" applyAlignment="0" applyProtection="0"/>
    <xf numFmtId="0" fontId="2" fillId="11" borderId="0" applyNumberFormat="0" applyBorder="0" applyAlignment="0" applyProtection="0"/>
    <xf numFmtId="0" fontId="2" fillId="16"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4" fillId="20" borderId="0" applyNumberFormat="0" applyBorder="0" applyAlignment="0" applyProtection="0"/>
    <xf numFmtId="0" fontId="4" fillId="11" borderId="0" applyNumberFormat="0" applyBorder="0" applyAlignment="0" applyProtection="0"/>
    <xf numFmtId="0" fontId="4" fillId="16" borderId="0" applyNumberFormat="0" applyBorder="0" applyAlignment="0" applyProtection="0"/>
    <xf numFmtId="0" fontId="4" fillId="15" borderId="0" applyNumberFormat="0" applyBorder="0" applyAlignment="0" applyProtection="0"/>
    <xf numFmtId="0" fontId="4" fillId="20" borderId="0" applyNumberFormat="0" applyBorder="0" applyAlignment="0" applyProtection="0"/>
    <xf numFmtId="0" fontId="4" fillId="7"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5"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6" borderId="0" applyNumberFormat="0" applyBorder="0" applyAlignment="0" applyProtection="0"/>
    <xf numFmtId="0" fontId="4" fillId="20" borderId="0" applyNumberFormat="0" applyBorder="0" applyAlignment="0" applyProtection="0"/>
    <xf numFmtId="0" fontId="4" fillId="25"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6" fillId="15" borderId="1" applyNumberFormat="0" applyAlignment="0" applyProtection="0"/>
    <xf numFmtId="0" fontId="7" fillId="27" borderId="2" applyNumberFormat="0" applyAlignment="0" applyProtection="0"/>
    <xf numFmtId="0" fontId="8" fillId="7" borderId="1" applyNumberFormat="0" applyAlignment="0" applyProtection="0"/>
    <xf numFmtId="0" fontId="9" fillId="8" borderId="3" applyNumberFormat="0" applyAlignment="0" applyProtection="0"/>
    <xf numFmtId="0" fontId="10" fillId="4" borderId="0" applyNumberFormat="0" applyBorder="0" applyAlignment="0" applyProtection="0"/>
    <xf numFmtId="0" fontId="11" fillId="0" borderId="0" applyNumberFormat="0" applyFill="0" applyBorder="0" applyAlignment="0" applyProtection="0"/>
    <xf numFmtId="0" fontId="12" fillId="4" borderId="0" applyNumberFormat="0" applyBorder="0" applyAlignment="0" applyProtection="0"/>
    <xf numFmtId="0" fontId="12" fillId="4" borderId="0" applyNumberFormat="0" applyBorder="0" applyAlignment="0" applyProtection="0"/>
    <xf numFmtId="0" fontId="13" fillId="0" borderId="4"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5" applyNumberFormat="0" applyFill="0" applyAlignment="0" applyProtection="0"/>
    <xf numFmtId="0" fontId="15" fillId="0" borderId="6" applyNumberFormat="0" applyFill="0" applyAlignment="0" applyProtection="0"/>
    <xf numFmtId="0" fontId="15" fillId="0" borderId="0" applyNumberFormat="0" applyFill="0" applyBorder="0" applyAlignment="0" applyProtection="0"/>
    <xf numFmtId="0" fontId="16" fillId="7" borderId="1" applyNumberFormat="0" applyAlignment="0" applyProtection="0"/>
    <xf numFmtId="0" fontId="17" fillId="0" borderId="7" applyNumberFormat="0" applyFill="0" applyAlignment="0" applyProtection="0"/>
    <xf numFmtId="0" fontId="18" fillId="27" borderId="2" applyNumberFormat="0" applyAlignment="0" applyProtection="0"/>
    <xf numFmtId="0" fontId="19" fillId="0" borderId="7" applyNumberFormat="0" applyFill="0" applyAlignment="0" applyProtection="0"/>
    <xf numFmtId="0" fontId="20" fillId="0" borderId="8" applyNumberFormat="0" applyFill="0" applyAlignment="0" applyProtection="0"/>
    <xf numFmtId="0" fontId="21" fillId="0" borderId="5" applyNumberFormat="0" applyFill="0" applyAlignment="0" applyProtection="0"/>
    <xf numFmtId="0" fontId="22" fillId="0" borderId="9" applyNumberFormat="0" applyFill="0" applyAlignment="0" applyProtection="0"/>
    <xf numFmtId="0" fontId="22" fillId="0" borderId="0" applyNumberFormat="0" applyFill="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4" fillId="16" borderId="0" applyNumberFormat="0" applyBorder="0" applyAlignment="0" applyProtection="0"/>
    <xf numFmtId="0" fontId="50" fillId="0" borderId="0"/>
    <xf numFmtId="0" fontId="1" fillId="0" borderId="0"/>
    <xf numFmtId="0" fontId="51" fillId="0" borderId="0"/>
    <xf numFmtId="0" fontId="36" fillId="9" borderId="10" applyNumberFormat="0" applyAlignment="0" applyProtection="0"/>
    <xf numFmtId="0" fontId="36" fillId="9" borderId="10" applyNumberFormat="0" applyAlignment="0" applyProtection="0"/>
    <xf numFmtId="0" fontId="25" fillId="8" borderId="1" applyNumberFormat="0" applyAlignment="0" applyProtection="0"/>
    <xf numFmtId="0" fontId="26" fillId="15" borderId="3" applyNumberFormat="0" applyAlignment="0" applyProtection="0"/>
    <xf numFmtId="0" fontId="27" fillId="0" borderId="11"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12" applyNumberFormat="0" applyFill="0" applyAlignment="0" applyProtection="0"/>
    <xf numFmtId="0" fontId="32" fillId="0" borderId="0" applyNumberFormat="0" applyFill="0" applyBorder="0" applyAlignment="0" applyProtection="0"/>
    <xf numFmtId="0" fontId="36" fillId="9" borderId="10" applyNumberFormat="0" applyAlignment="0" applyProtection="0"/>
    <xf numFmtId="0" fontId="33" fillId="0" borderId="0" applyNumberFormat="0" applyFill="0" applyBorder="0" applyAlignment="0" applyProtection="0"/>
    <xf numFmtId="0" fontId="34" fillId="3" borderId="0" applyNumberFormat="0" applyBorder="0" applyAlignment="0" applyProtection="0"/>
    <xf numFmtId="44" fontId="36" fillId="0" borderId="0" applyFont="0" applyFill="0" applyBorder="0" applyAlignment="0" applyProtection="0"/>
    <xf numFmtId="9" fontId="36" fillId="0" borderId="0" applyFont="0" applyFill="0" applyBorder="0" applyAlignment="0" applyProtection="0"/>
  </cellStyleXfs>
  <cellXfs count="227">
    <xf numFmtId="0" fontId="0" fillId="0" borderId="0" xfId="0"/>
    <xf numFmtId="0" fontId="37" fillId="0" borderId="0" xfId="0" applyFont="1" applyAlignment="1">
      <alignment vertical="center"/>
    </xf>
    <xf numFmtId="0" fontId="37" fillId="0" borderId="0" xfId="0" applyFont="1" applyAlignment="1">
      <alignment vertical="center" wrapText="1"/>
    </xf>
    <xf numFmtId="164" fontId="37" fillId="0" borderId="0" xfId="0" applyNumberFormat="1" applyFont="1" applyAlignment="1">
      <alignment vertical="center"/>
    </xf>
    <xf numFmtId="0" fontId="38" fillId="0" borderId="13" xfId="0" applyFont="1" applyBorder="1" applyAlignment="1">
      <alignment horizontal="center" vertical="center"/>
    </xf>
    <xf numFmtId="0" fontId="38" fillId="0" borderId="13" xfId="0" applyFont="1" applyBorder="1" applyAlignment="1">
      <alignment horizontal="center" vertical="center" wrapText="1"/>
    </xf>
    <xf numFmtId="0" fontId="39" fillId="0" borderId="13" xfId="0" applyFont="1" applyBorder="1" applyAlignment="1">
      <alignment horizontal="center" vertical="center"/>
    </xf>
    <xf numFmtId="0" fontId="39" fillId="0" borderId="13" xfId="0" applyFont="1" applyBorder="1" applyAlignment="1">
      <alignment horizontal="center" vertical="center" wrapText="1"/>
    </xf>
    <xf numFmtId="0" fontId="40" fillId="0" borderId="13" xfId="0" applyFont="1" applyBorder="1" applyAlignment="1">
      <alignment horizontal="center" vertical="center"/>
    </xf>
    <xf numFmtId="0" fontId="40" fillId="0" borderId="13" xfId="0" applyFont="1" applyBorder="1" applyAlignment="1">
      <alignment vertical="center" wrapText="1"/>
    </xf>
    <xf numFmtId="0" fontId="40" fillId="0" borderId="13" xfId="0" applyFont="1" applyBorder="1" applyAlignment="1">
      <alignment vertical="center"/>
    </xf>
    <xf numFmtId="164" fontId="40" fillId="0" borderId="13" xfId="0" applyNumberFormat="1" applyFont="1" applyBorder="1" applyAlignment="1">
      <alignment horizontal="center" vertical="center"/>
    </xf>
    <xf numFmtId="9" fontId="40" fillId="0" borderId="13" xfId="0" applyNumberFormat="1" applyFont="1" applyBorder="1" applyAlignment="1">
      <alignment horizontal="center" vertical="center"/>
    </xf>
    <xf numFmtId="0" fontId="41" fillId="0" borderId="0" xfId="0" applyFont="1" applyAlignment="1">
      <alignment horizontal="center" vertical="center"/>
    </xf>
    <xf numFmtId="0" fontId="40" fillId="0" borderId="0" xfId="0" applyFont="1" applyAlignment="1">
      <alignment vertical="center"/>
    </xf>
    <xf numFmtId="0" fontId="40" fillId="0" borderId="0" xfId="0" applyFont="1"/>
    <xf numFmtId="0" fontId="40" fillId="0" borderId="14" xfId="0" applyFont="1" applyFill="1" applyBorder="1" applyAlignment="1">
      <alignment horizontal="center" vertical="center"/>
    </xf>
    <xf numFmtId="0" fontId="39" fillId="0" borderId="14" xfId="0" applyFont="1" applyFill="1" applyBorder="1" applyAlignment="1">
      <alignment horizontal="center" vertical="center" wrapText="1"/>
    </xf>
    <xf numFmtId="9" fontId="41" fillId="0" borderId="14" xfId="0" applyNumberFormat="1" applyFont="1" applyFill="1" applyBorder="1" applyAlignment="1">
      <alignment horizontal="center" vertical="center"/>
    </xf>
    <xf numFmtId="0" fontId="43" fillId="0" borderId="0" xfId="0" applyFont="1" applyFill="1" applyAlignment="1">
      <alignment vertical="center"/>
    </xf>
    <xf numFmtId="0" fontId="40" fillId="0" borderId="15" xfId="0" applyFont="1" applyFill="1" applyBorder="1" applyAlignment="1">
      <alignment horizontal="center" vertical="center"/>
    </xf>
    <xf numFmtId="0" fontId="39" fillId="0" borderId="15" xfId="0" applyFont="1" applyFill="1" applyBorder="1" applyAlignment="1">
      <alignment horizontal="center" vertical="center" wrapText="1"/>
    </xf>
    <xf numFmtId="9" fontId="41" fillId="0" borderId="15" xfId="0" applyNumberFormat="1" applyFont="1" applyFill="1" applyBorder="1" applyAlignment="1">
      <alignment horizontal="center" vertical="center"/>
    </xf>
    <xf numFmtId="0" fontId="40" fillId="0" borderId="16" xfId="0" applyFont="1" applyFill="1" applyBorder="1" applyAlignment="1">
      <alignment horizontal="center" vertical="center"/>
    </xf>
    <xf numFmtId="0" fontId="39" fillId="0" borderId="16" xfId="0" applyFont="1" applyFill="1" applyBorder="1" applyAlignment="1">
      <alignment horizontal="center" vertical="center" wrapText="1"/>
    </xf>
    <xf numFmtId="9" fontId="41" fillId="0" borderId="16" xfId="0" applyNumberFormat="1" applyFont="1" applyFill="1" applyBorder="1" applyAlignment="1">
      <alignment horizontal="center" vertical="center"/>
    </xf>
    <xf numFmtId="0" fontId="40" fillId="0" borderId="0" xfId="0" applyFont="1" applyFill="1" applyAlignment="1">
      <alignment vertical="center"/>
    </xf>
    <xf numFmtId="0" fontId="39" fillId="0" borderId="0" xfId="0" applyFont="1" applyAlignment="1">
      <alignment vertical="center"/>
    </xf>
    <xf numFmtId="164" fontId="40" fillId="0" borderId="13" xfId="0" applyNumberFormat="1" applyFont="1" applyFill="1" applyBorder="1" applyAlignment="1">
      <alignment horizontal="right" vertical="center"/>
    </xf>
    <xf numFmtId="164" fontId="41" fillId="0" borderId="14" xfId="0" applyNumberFormat="1" applyFont="1" applyFill="1" applyBorder="1" applyAlignment="1">
      <alignment horizontal="right" vertical="center"/>
    </xf>
    <xf numFmtId="0" fontId="41" fillId="0" borderId="0" xfId="0" applyFont="1" applyAlignment="1">
      <alignment horizontal="right" vertical="center"/>
    </xf>
    <xf numFmtId="164" fontId="40" fillId="0" borderId="13" xfId="0" applyNumberFormat="1" applyFont="1" applyBorder="1" applyAlignment="1">
      <alignment horizontal="right" vertical="center"/>
    </xf>
    <xf numFmtId="0" fontId="37" fillId="0" borderId="0" xfId="0" applyFont="1" applyAlignment="1">
      <alignment horizontal="right" vertical="center"/>
    </xf>
    <xf numFmtId="0" fontId="39" fillId="0" borderId="13" xfId="0" applyFont="1" applyFill="1" applyBorder="1" applyAlignment="1">
      <alignment horizontal="center" vertical="center" wrapText="1"/>
    </xf>
    <xf numFmtId="0" fontId="41" fillId="0" borderId="13" xfId="0" applyFont="1" applyFill="1" applyBorder="1" applyAlignment="1">
      <alignment horizontal="left" vertical="center" wrapText="1"/>
    </xf>
    <xf numFmtId="0" fontId="38" fillId="30" borderId="13" xfId="0" applyFont="1" applyFill="1" applyBorder="1" applyAlignment="1">
      <alignment horizontal="center" vertical="center"/>
    </xf>
    <xf numFmtId="0" fontId="41" fillId="0" borderId="18" xfId="0" applyFont="1" applyBorder="1" applyAlignment="1">
      <alignment vertical="center" wrapText="1"/>
    </xf>
    <xf numFmtId="0" fontId="40" fillId="0" borderId="0" xfId="0" applyFont="1" applyAlignment="1">
      <alignment horizontal="center" vertical="center"/>
    </xf>
    <xf numFmtId="0" fontId="41" fillId="0" borderId="13" xfId="0" applyFont="1" applyBorder="1" applyAlignment="1">
      <alignment vertical="center" wrapText="1"/>
    </xf>
    <xf numFmtId="0" fontId="41" fillId="29" borderId="13" xfId="0" applyFont="1" applyFill="1" applyBorder="1" applyAlignment="1">
      <alignment horizontal="left" vertical="center" wrapText="1"/>
    </xf>
    <xf numFmtId="0" fontId="37" fillId="0" borderId="0" xfId="0" applyFont="1"/>
    <xf numFmtId="0" fontId="37" fillId="0" borderId="0" xfId="0" applyFont="1" applyAlignment="1">
      <alignment horizontal="right"/>
    </xf>
    <xf numFmtId="0" fontId="40" fillId="0" borderId="19" xfId="0" applyFont="1" applyBorder="1" applyAlignment="1">
      <alignment horizontal="center" vertical="center"/>
    </xf>
    <xf numFmtId="0" fontId="40" fillId="0" borderId="0" xfId="0" applyFont="1" applyAlignment="1">
      <alignment horizontal="justify" vertical="center" wrapText="1"/>
    </xf>
    <xf numFmtId="3" fontId="40" fillId="31" borderId="14" xfId="0" applyNumberFormat="1" applyFont="1" applyFill="1" applyBorder="1" applyAlignment="1">
      <alignment horizontal="center" vertical="center"/>
    </xf>
    <xf numFmtId="3" fontId="40" fillId="31" borderId="15" xfId="0" applyNumberFormat="1" applyFont="1" applyFill="1" applyBorder="1" applyAlignment="1">
      <alignment horizontal="center" vertical="center"/>
    </xf>
    <xf numFmtId="0" fontId="40" fillId="31" borderId="16" xfId="0" applyFont="1" applyFill="1" applyBorder="1" applyAlignment="1">
      <alignment horizontal="center" vertical="center"/>
    </xf>
    <xf numFmtId="0" fontId="38" fillId="31" borderId="13" xfId="0" applyFont="1" applyFill="1" applyBorder="1" applyAlignment="1">
      <alignment horizontal="center" vertical="center"/>
    </xf>
    <xf numFmtId="0" fontId="40" fillId="0" borderId="13" xfId="0" applyFont="1" applyBorder="1" applyAlignment="1">
      <alignment horizontal="justify" vertical="center" wrapText="1"/>
    </xf>
    <xf numFmtId="0" fontId="38" fillId="30" borderId="13" xfId="0" applyFont="1" applyFill="1" applyBorder="1" applyAlignment="1">
      <alignment horizontal="center" vertical="center"/>
    </xf>
    <xf numFmtId="165" fontId="41" fillId="0" borderId="14" xfId="0" applyNumberFormat="1" applyFont="1" applyFill="1" applyBorder="1" applyAlignment="1">
      <alignment horizontal="center" vertical="center"/>
    </xf>
    <xf numFmtId="165" fontId="40" fillId="0" borderId="16" xfId="0" applyNumberFormat="1" applyFont="1" applyFill="1" applyBorder="1" applyAlignment="1">
      <alignment horizontal="right" vertical="center"/>
    </xf>
    <xf numFmtId="164" fontId="45" fillId="0" borderId="13" xfId="0" applyNumberFormat="1" applyFont="1" applyBorder="1" applyAlignment="1">
      <alignment horizontal="right" vertical="center"/>
    </xf>
    <xf numFmtId="164" fontId="45" fillId="0" borderId="18" xfId="0" applyNumberFormat="1" applyFont="1" applyBorder="1" applyAlignment="1">
      <alignment horizontal="right" vertical="center"/>
    </xf>
    <xf numFmtId="164" fontId="45" fillId="0" borderId="20" xfId="0" applyNumberFormat="1" applyFont="1" applyBorder="1" applyAlignment="1">
      <alignment horizontal="right" vertical="center"/>
    </xf>
    <xf numFmtId="0" fontId="38" fillId="0" borderId="21" xfId="0" applyFont="1" applyBorder="1" applyAlignment="1">
      <alignment horizontal="right" vertical="center"/>
    </xf>
    <xf numFmtId="0" fontId="37" fillId="0" borderId="13" xfId="0" applyFont="1" applyBorder="1" applyAlignment="1">
      <alignment vertical="center"/>
    </xf>
    <xf numFmtId="0" fontId="37" fillId="0" borderId="13" xfId="0" applyFont="1" applyBorder="1" applyAlignment="1">
      <alignment vertical="center" wrapText="1"/>
    </xf>
    <xf numFmtId="8" fontId="37" fillId="0" borderId="13" xfId="0" applyNumberFormat="1" applyFont="1" applyBorder="1" applyAlignment="1">
      <alignment horizontal="right" vertical="center"/>
    </xf>
    <xf numFmtId="9" fontId="37" fillId="0" borderId="13" xfId="0" applyNumberFormat="1" applyFont="1" applyBorder="1" applyAlignment="1">
      <alignment vertical="center"/>
    </xf>
    <xf numFmtId="3" fontId="40" fillId="31" borderId="16" xfId="0" applyNumberFormat="1" applyFont="1" applyFill="1" applyBorder="1" applyAlignment="1">
      <alignment horizontal="center" vertical="center"/>
    </xf>
    <xf numFmtId="164" fontId="42" fillId="0" borderId="20" xfId="0" applyNumberFormat="1" applyFont="1" applyBorder="1" applyAlignment="1">
      <alignment horizontal="right" vertical="center"/>
    </xf>
    <xf numFmtId="3" fontId="43" fillId="0" borderId="0" xfId="0" applyNumberFormat="1" applyFont="1" applyFill="1" applyAlignment="1">
      <alignment vertical="center"/>
    </xf>
    <xf numFmtId="3" fontId="40" fillId="0" borderId="0" xfId="0" applyNumberFormat="1" applyFont="1" applyAlignment="1">
      <alignment vertical="center"/>
    </xf>
    <xf numFmtId="0" fontId="37" fillId="30" borderId="13" xfId="0" applyFont="1" applyFill="1" applyBorder="1" applyAlignment="1">
      <alignment vertical="center"/>
    </xf>
    <xf numFmtId="165" fontId="52" fillId="0" borderId="34" xfId="0" applyNumberFormat="1" applyFont="1" applyBorder="1" applyAlignment="1">
      <alignment horizontal="center" vertical="center"/>
    </xf>
    <xf numFmtId="165" fontId="53" fillId="0" borderId="35" xfId="81" applyNumberFormat="1" applyFont="1" applyBorder="1" applyAlignment="1">
      <alignment horizontal="center" vertical="center"/>
    </xf>
    <xf numFmtId="165" fontId="53" fillId="0" borderId="35" xfId="81" applyNumberFormat="1" applyFont="1" applyBorder="1" applyAlignment="1">
      <alignment horizontal="center" vertical="center"/>
    </xf>
    <xf numFmtId="164" fontId="46" fillId="0" borderId="0" xfId="0" applyNumberFormat="1" applyFont="1" applyAlignment="1">
      <alignment horizontal="right" vertical="center"/>
    </xf>
    <xf numFmtId="165" fontId="40" fillId="0" borderId="22" xfId="0" applyNumberFormat="1" applyFont="1" applyBorder="1" applyAlignment="1">
      <alignment horizontal="center" vertical="center"/>
    </xf>
    <xf numFmtId="8" fontId="37" fillId="0" borderId="13" xfId="0" applyNumberFormat="1" applyFont="1" applyBorder="1" applyAlignment="1">
      <alignment vertical="center"/>
    </xf>
    <xf numFmtId="0" fontId="37" fillId="0" borderId="14" xfId="0" applyFont="1" applyFill="1" applyBorder="1" applyAlignment="1">
      <alignment vertical="center" wrapText="1"/>
    </xf>
    <xf numFmtId="0" fontId="41" fillId="0" borderId="23" xfId="0" applyFont="1" applyFill="1" applyBorder="1" applyAlignment="1">
      <alignment horizontal="right" vertical="center"/>
    </xf>
    <xf numFmtId="0" fontId="44" fillId="0" borderId="23" xfId="0" applyFont="1" applyFill="1" applyBorder="1" applyAlignment="1">
      <alignment horizontal="right" vertical="center" wrapText="1"/>
    </xf>
    <xf numFmtId="0" fontId="41" fillId="0" borderId="23" xfId="0" applyFont="1" applyFill="1" applyBorder="1" applyAlignment="1">
      <alignment horizontal="right" vertical="center" wrapText="1"/>
    </xf>
    <xf numFmtId="0" fontId="44" fillId="0" borderId="24" xfId="0" applyFont="1" applyFill="1" applyBorder="1" applyAlignment="1">
      <alignment horizontal="right" vertical="center" wrapText="1"/>
    </xf>
    <xf numFmtId="3" fontId="43" fillId="0" borderId="13" xfId="0" applyNumberFormat="1" applyFont="1" applyFill="1" applyBorder="1" applyAlignment="1">
      <alignment vertical="center"/>
    </xf>
    <xf numFmtId="0" fontId="41" fillId="0" borderId="25" xfId="0" applyFont="1" applyFill="1" applyBorder="1" applyAlignment="1">
      <alignment horizontal="right" vertical="center"/>
    </xf>
    <xf numFmtId="3" fontId="40" fillId="0" borderId="13" xfId="0" applyNumberFormat="1" applyFont="1" applyFill="1" applyBorder="1" applyAlignment="1">
      <alignment vertical="center"/>
    </xf>
    <xf numFmtId="0" fontId="41" fillId="0" borderId="26" xfId="0" applyFont="1" applyFill="1" applyBorder="1" applyAlignment="1">
      <alignment horizontal="right" vertical="center"/>
    </xf>
    <xf numFmtId="0" fontId="40" fillId="0" borderId="14" xfId="0" applyFont="1" applyFill="1" applyBorder="1" applyAlignment="1">
      <alignment horizontal="center" vertical="center" wrapText="1"/>
    </xf>
    <xf numFmtId="164" fontId="47" fillId="0" borderId="20" xfId="0" applyNumberFormat="1" applyFont="1" applyBorder="1" applyAlignment="1">
      <alignment horizontal="right" vertical="center"/>
    </xf>
    <xf numFmtId="0" fontId="49" fillId="0" borderId="0" xfId="0" applyFont="1" applyAlignment="1">
      <alignment vertical="center"/>
    </xf>
    <xf numFmtId="0" fontId="38" fillId="0" borderId="0" xfId="0" applyFont="1" applyBorder="1" applyAlignment="1">
      <alignment horizontal="center" vertical="center"/>
    </xf>
    <xf numFmtId="164" fontId="42" fillId="0" borderId="0" xfId="0" applyNumberFormat="1" applyFont="1" applyBorder="1" applyAlignment="1">
      <alignment horizontal="right" vertical="center"/>
    </xf>
    <xf numFmtId="164" fontId="47" fillId="0" borderId="0" xfId="0" applyNumberFormat="1" applyFont="1" applyBorder="1" applyAlignment="1">
      <alignment horizontal="right" vertical="center"/>
    </xf>
    <xf numFmtId="0" fontId="40" fillId="0" borderId="16" xfId="0" applyFont="1" applyFill="1" applyBorder="1" applyAlignment="1">
      <alignment vertical="center" wrapText="1"/>
    </xf>
    <xf numFmtId="0" fontId="39" fillId="0" borderId="16" xfId="0" applyFont="1" applyFill="1" applyBorder="1" applyAlignment="1">
      <alignment horizontal="center" vertical="center"/>
    </xf>
    <xf numFmtId="164" fontId="39" fillId="0" borderId="14" xfId="0" applyNumberFormat="1" applyFont="1" applyFill="1" applyBorder="1" applyAlignment="1">
      <alignment horizontal="right" vertical="center"/>
    </xf>
    <xf numFmtId="0" fontId="41" fillId="0" borderId="16" xfId="0" applyFont="1" applyFill="1" applyBorder="1" applyAlignment="1">
      <alignment horizontal="right" vertical="center"/>
    </xf>
    <xf numFmtId="0" fontId="40" fillId="0" borderId="25" xfId="0" applyFont="1" applyFill="1" applyBorder="1" applyAlignment="1">
      <alignment horizontal="center" vertical="center"/>
    </xf>
    <xf numFmtId="0" fontId="40" fillId="0" borderId="0" xfId="0" applyFont="1" applyFill="1" applyBorder="1" applyAlignment="1">
      <alignment vertical="center" wrapText="1"/>
    </xf>
    <xf numFmtId="0" fontId="40" fillId="0" borderId="0" xfId="0" applyFont="1" applyFill="1" applyBorder="1" applyAlignment="1">
      <alignment horizontal="center" vertical="center"/>
    </xf>
    <xf numFmtId="0" fontId="39" fillId="0" borderId="0" xfId="0" applyFont="1" applyFill="1" applyBorder="1" applyAlignment="1">
      <alignment horizontal="center" vertical="center"/>
    </xf>
    <xf numFmtId="0" fontId="39" fillId="0" borderId="0" xfId="0" applyFont="1" applyFill="1" applyBorder="1" applyAlignment="1">
      <alignment horizontal="center" vertical="center" wrapText="1"/>
    </xf>
    <xf numFmtId="3" fontId="40" fillId="31" borderId="0" xfId="0" applyNumberFormat="1" applyFont="1" applyFill="1" applyBorder="1" applyAlignment="1">
      <alignment horizontal="center" vertical="center"/>
    </xf>
    <xf numFmtId="165" fontId="41" fillId="0" borderId="25" xfId="0" applyNumberFormat="1" applyFont="1" applyFill="1" applyBorder="1" applyAlignment="1">
      <alignment horizontal="center" vertical="center"/>
    </xf>
    <xf numFmtId="9" fontId="41" fillId="0" borderId="0" xfId="0" applyNumberFormat="1" applyFont="1" applyFill="1" applyBorder="1" applyAlignment="1">
      <alignment horizontal="center" vertical="center"/>
    </xf>
    <xf numFmtId="165" fontId="40" fillId="0" borderId="0" xfId="0" applyNumberFormat="1" applyFont="1" applyFill="1" applyBorder="1" applyAlignment="1">
      <alignment horizontal="right" vertical="center"/>
    </xf>
    <xf numFmtId="164" fontId="41" fillId="0" borderId="25" xfId="0" applyNumberFormat="1" applyFont="1" applyFill="1" applyBorder="1" applyAlignment="1">
      <alignment horizontal="right" vertical="center"/>
    </xf>
    <xf numFmtId="164" fontId="39" fillId="0" borderId="25" xfId="0" applyNumberFormat="1" applyFont="1" applyFill="1" applyBorder="1" applyAlignment="1">
      <alignment horizontal="right" vertical="center"/>
    </xf>
    <xf numFmtId="0" fontId="41" fillId="0" borderId="0" xfId="0" applyFont="1" applyFill="1" applyBorder="1" applyAlignment="1">
      <alignment horizontal="right" vertical="center"/>
    </xf>
    <xf numFmtId="0" fontId="40" fillId="0" borderId="36" xfId="0" applyFont="1" applyFill="1" applyBorder="1" applyAlignment="1">
      <alignment vertical="center" wrapText="1"/>
    </xf>
    <xf numFmtId="0" fontId="40" fillId="0" borderId="36" xfId="0" applyFont="1" applyFill="1" applyBorder="1" applyAlignment="1">
      <alignment horizontal="center" vertical="center"/>
    </xf>
    <xf numFmtId="0" fontId="39" fillId="0" borderId="36" xfId="0" applyFont="1" applyFill="1" applyBorder="1" applyAlignment="1">
      <alignment horizontal="center" vertical="center"/>
    </xf>
    <xf numFmtId="0" fontId="39" fillId="0" borderId="36" xfId="0" applyFont="1" applyFill="1" applyBorder="1" applyAlignment="1">
      <alignment horizontal="center" vertical="center" wrapText="1"/>
    </xf>
    <xf numFmtId="3" fontId="40" fillId="31" borderId="36" xfId="0" applyNumberFormat="1" applyFont="1" applyFill="1" applyBorder="1" applyAlignment="1">
      <alignment horizontal="center" vertical="center"/>
    </xf>
    <xf numFmtId="9" fontId="41" fillId="0" borderId="36" xfId="0" applyNumberFormat="1" applyFont="1" applyFill="1" applyBorder="1" applyAlignment="1">
      <alignment horizontal="center" vertical="center"/>
    </xf>
    <xf numFmtId="0" fontId="41" fillId="0" borderId="36" xfId="0" applyFont="1" applyFill="1" applyBorder="1" applyAlignment="1">
      <alignment horizontal="right" vertical="center"/>
    </xf>
    <xf numFmtId="0" fontId="40" fillId="0" borderId="27" xfId="0" applyFont="1" applyFill="1" applyBorder="1" applyAlignment="1">
      <alignment vertical="center" wrapText="1"/>
    </xf>
    <xf numFmtId="0" fontId="40" fillId="0" borderId="27" xfId="0" applyFont="1" applyFill="1" applyBorder="1" applyAlignment="1">
      <alignment horizontal="center" vertical="center"/>
    </xf>
    <xf numFmtId="0" fontId="39" fillId="0" borderId="27" xfId="0" applyFont="1" applyFill="1" applyBorder="1" applyAlignment="1">
      <alignment horizontal="center" vertical="center"/>
    </xf>
    <xf numFmtId="0" fontId="39" fillId="0" borderId="27" xfId="0" applyFont="1" applyFill="1" applyBorder="1" applyAlignment="1">
      <alignment horizontal="center" vertical="center" wrapText="1"/>
    </xf>
    <xf numFmtId="3" fontId="40" fillId="31" borderId="27" xfId="0" applyNumberFormat="1" applyFont="1" applyFill="1" applyBorder="1" applyAlignment="1">
      <alignment horizontal="center" vertical="center"/>
    </xf>
    <xf numFmtId="9" fontId="41" fillId="0" borderId="27" xfId="0" applyNumberFormat="1" applyFont="1" applyFill="1" applyBorder="1" applyAlignment="1">
      <alignment horizontal="center" vertical="center"/>
    </xf>
    <xf numFmtId="0" fontId="41" fillId="0" borderId="27" xfId="0" applyFont="1" applyFill="1" applyBorder="1" applyAlignment="1">
      <alignment horizontal="right" vertical="center"/>
    </xf>
    <xf numFmtId="0" fontId="40" fillId="0" borderId="14" xfId="0" applyFont="1" applyFill="1" applyBorder="1" applyAlignment="1">
      <alignment vertical="center" wrapText="1"/>
    </xf>
    <xf numFmtId="0" fontId="39" fillId="0" borderId="14" xfId="0" applyFont="1" applyFill="1" applyBorder="1" applyAlignment="1">
      <alignment horizontal="center" vertical="center"/>
    </xf>
    <xf numFmtId="0" fontId="41" fillId="0" borderId="14" xfId="0" applyFont="1" applyFill="1" applyBorder="1" applyAlignment="1">
      <alignment horizontal="right" vertical="center"/>
    </xf>
    <xf numFmtId="0" fontId="0" fillId="0" borderId="0" xfId="0" applyAlignment="1">
      <alignment horizontal="center" vertical="center"/>
    </xf>
    <xf numFmtId="165" fontId="41" fillId="0" borderId="15" xfId="0" applyNumberFormat="1" applyFont="1" applyFill="1" applyBorder="1" applyAlignment="1">
      <alignment horizontal="center" vertical="center"/>
    </xf>
    <xf numFmtId="165" fontId="40" fillId="0" borderId="42" xfId="0" applyNumberFormat="1" applyFont="1" applyFill="1" applyBorder="1" applyAlignment="1">
      <alignment horizontal="right" vertical="center"/>
    </xf>
    <xf numFmtId="164" fontId="41" fillId="0" borderId="15" xfId="0" applyNumberFormat="1" applyFont="1" applyFill="1" applyBorder="1" applyAlignment="1">
      <alignment horizontal="right" vertical="center"/>
    </xf>
    <xf numFmtId="164" fontId="39" fillId="0" borderId="15" xfId="0" applyNumberFormat="1" applyFont="1" applyFill="1" applyBorder="1" applyAlignment="1">
      <alignment horizontal="right" vertical="center"/>
    </xf>
    <xf numFmtId="164" fontId="42" fillId="0" borderId="13" xfId="0" applyNumberFormat="1" applyFont="1" applyBorder="1" applyAlignment="1">
      <alignment horizontal="right" vertical="center"/>
    </xf>
    <xf numFmtId="44" fontId="0" fillId="0" borderId="0" xfId="95" applyFont="1" applyFill="1"/>
    <xf numFmtId="0" fontId="0" fillId="0" borderId="0" xfId="0" applyFont="1" applyFill="1"/>
    <xf numFmtId="0" fontId="0" fillId="0" borderId="0" xfId="0" applyFill="1" applyAlignment="1">
      <alignment horizontal="center" vertical="center"/>
    </xf>
    <xf numFmtId="44" fontId="54" fillId="0" borderId="0" xfId="95" applyFont="1" applyBorder="1" applyAlignment="1">
      <alignment vertical="center"/>
    </xf>
    <xf numFmtId="0" fontId="54" fillId="0" borderId="0" xfId="0" applyFont="1" applyBorder="1" applyAlignment="1">
      <alignment vertical="center"/>
    </xf>
    <xf numFmtId="0" fontId="37" fillId="0" borderId="14" xfId="0" applyFont="1" applyFill="1" applyBorder="1" applyAlignment="1">
      <alignment horizontal="center" vertical="center" wrapText="1"/>
    </xf>
    <xf numFmtId="0" fontId="38" fillId="0" borderId="13" xfId="0" applyFont="1" applyFill="1" applyBorder="1" applyAlignment="1">
      <alignment horizontal="center" vertical="center"/>
    </xf>
    <xf numFmtId="0" fontId="40" fillId="0" borderId="16" xfId="0" applyFont="1" applyFill="1" applyBorder="1" applyAlignment="1">
      <alignment vertical="center"/>
    </xf>
    <xf numFmtId="0" fontId="40" fillId="0" borderId="14" xfId="0" applyFont="1" applyFill="1" applyBorder="1" applyAlignment="1">
      <alignment vertical="center"/>
    </xf>
    <xf numFmtId="3" fontId="55" fillId="0" borderId="35" xfId="0" applyNumberFormat="1" applyFont="1" applyBorder="1" applyAlignment="1">
      <alignment horizontal="left" vertical="center" wrapText="1"/>
    </xf>
    <xf numFmtId="3" fontId="55" fillId="32" borderId="35" xfId="0" applyNumberFormat="1" applyFont="1" applyFill="1" applyBorder="1" applyAlignment="1">
      <alignment horizontal="left" vertical="center" wrapText="1"/>
    </xf>
    <xf numFmtId="3" fontId="56" fillId="0" borderId="43" xfId="0" applyNumberFormat="1" applyFont="1" applyBorder="1" applyAlignment="1">
      <alignment horizontal="left" vertical="center" wrapText="1"/>
    </xf>
    <xf numFmtId="3" fontId="56" fillId="0" borderId="35" xfId="0" applyNumberFormat="1" applyFont="1" applyBorder="1" applyAlignment="1">
      <alignment horizontal="left" vertical="center" wrapText="1"/>
    </xf>
    <xf numFmtId="0" fontId="40" fillId="0" borderId="16" xfId="0" applyNumberFormat="1" applyFont="1" applyFill="1" applyBorder="1" applyAlignment="1">
      <alignment horizontal="left" vertical="center" wrapText="1"/>
    </xf>
    <xf numFmtId="0" fontId="37" fillId="0" borderId="14" xfId="0" applyFont="1" applyFill="1" applyBorder="1" applyAlignment="1">
      <alignment horizontal="left" vertical="center"/>
    </xf>
    <xf numFmtId="0" fontId="37" fillId="0" borderId="14" xfId="0" applyFont="1" applyFill="1" applyBorder="1" applyAlignment="1">
      <alignment horizontal="left" vertical="center" wrapText="1"/>
    </xf>
    <xf numFmtId="0" fontId="48" fillId="0" borderId="13" xfId="0" applyFont="1" applyFill="1" applyBorder="1" applyAlignment="1">
      <alignment horizontal="left" vertical="top" wrapText="1"/>
    </xf>
    <xf numFmtId="0" fontId="47" fillId="0" borderId="14" xfId="0" applyFont="1" applyBorder="1" applyAlignment="1">
      <alignment horizontal="center" vertical="center"/>
    </xf>
    <xf numFmtId="0" fontId="49" fillId="0" borderId="14" xfId="0" applyFont="1" applyBorder="1" applyAlignment="1">
      <alignment horizontal="center" vertical="center"/>
    </xf>
    <xf numFmtId="0" fontId="57" fillId="0" borderId="14" xfId="0" applyFont="1" applyBorder="1" applyAlignment="1">
      <alignment horizontal="center" vertical="center"/>
    </xf>
    <xf numFmtId="0" fontId="47" fillId="0" borderId="14"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23" xfId="0" applyFont="1" applyBorder="1" applyAlignment="1">
      <alignment horizontal="right" vertical="center"/>
    </xf>
    <xf numFmtId="0" fontId="49" fillId="0" borderId="13" xfId="0" applyFont="1" applyBorder="1" applyAlignment="1">
      <alignment vertical="center"/>
    </xf>
    <xf numFmtId="0" fontId="37" fillId="0" borderId="17" xfId="0" applyFont="1" applyBorder="1" applyAlignment="1">
      <alignment vertical="center"/>
    </xf>
    <xf numFmtId="0" fontId="37" fillId="0" borderId="18" xfId="0" applyFont="1" applyBorder="1" applyAlignment="1">
      <alignment vertical="center"/>
    </xf>
    <xf numFmtId="0" fontId="42" fillId="0" borderId="13" xfId="0" applyFont="1" applyBorder="1" applyAlignment="1">
      <alignment horizontal="center" vertical="center" wrapText="1"/>
    </xf>
    <xf numFmtId="0" fontId="37" fillId="0" borderId="37" xfId="0" applyFont="1" applyFill="1" applyBorder="1" applyAlignment="1">
      <alignment horizontal="center" vertical="center"/>
    </xf>
    <xf numFmtId="0" fontId="37" fillId="0" borderId="37" xfId="0" applyFont="1" applyFill="1" applyBorder="1" applyAlignment="1">
      <alignment horizontal="center" vertical="center" wrapText="1"/>
    </xf>
    <xf numFmtId="0" fontId="58" fillId="0" borderId="41" xfId="0" applyFont="1" applyFill="1" applyBorder="1" applyAlignment="1">
      <alignment horizontal="center" vertical="center" wrapText="1"/>
    </xf>
    <xf numFmtId="3" fontId="37" fillId="0" borderId="37" xfId="0" applyNumberFormat="1" applyFont="1" applyFill="1" applyBorder="1" applyAlignment="1">
      <alignment horizontal="center" vertical="center"/>
    </xf>
    <xf numFmtId="0" fontId="37" fillId="0" borderId="37" xfId="0" applyNumberFormat="1" applyFont="1" applyFill="1" applyBorder="1" applyAlignment="1">
      <alignment horizontal="center" vertical="center"/>
    </xf>
    <xf numFmtId="44" fontId="37" fillId="0" borderId="37" xfId="95" applyFont="1" applyFill="1" applyBorder="1" applyAlignment="1">
      <alignment horizontal="center" vertical="center"/>
    </xf>
    <xf numFmtId="9" fontId="37" fillId="0" borderId="38" xfId="96" applyFont="1" applyFill="1" applyBorder="1" applyAlignment="1">
      <alignment horizontal="center" vertical="center"/>
    </xf>
    <xf numFmtId="0" fontId="37" fillId="0" borderId="0" xfId="0" applyFont="1" applyFill="1" applyAlignment="1">
      <alignment horizontal="center" vertical="center"/>
    </xf>
    <xf numFmtId="0" fontId="37" fillId="0" borderId="0" xfId="0" applyFont="1" applyAlignment="1">
      <alignment horizontal="center" vertical="center"/>
    </xf>
    <xf numFmtId="0" fontId="40" fillId="0" borderId="49" xfId="0" applyFont="1" applyFill="1" applyBorder="1" applyAlignment="1">
      <alignment horizontal="center" vertical="center"/>
    </xf>
    <xf numFmtId="0" fontId="37" fillId="0" borderId="13" xfId="0" applyFont="1" applyFill="1" applyBorder="1" applyAlignment="1">
      <alignment horizontal="center" vertical="center"/>
    </xf>
    <xf numFmtId="3" fontId="40" fillId="0" borderId="50" xfId="0" applyNumberFormat="1" applyFont="1" applyFill="1" applyBorder="1" applyAlignment="1">
      <alignment vertical="center"/>
    </xf>
    <xf numFmtId="164" fontId="47" fillId="0" borderId="13" xfId="0" applyNumberFormat="1" applyFont="1" applyBorder="1" applyAlignment="1">
      <alignment horizontal="right" vertical="center"/>
    </xf>
    <xf numFmtId="7" fontId="42" fillId="0" borderId="39" xfId="95" applyNumberFormat="1" applyFont="1" applyFill="1" applyBorder="1" applyAlignment="1">
      <alignment horizontal="center" vertical="center"/>
    </xf>
    <xf numFmtId="7" fontId="42" fillId="0" borderId="40" xfId="95" applyNumberFormat="1" applyFont="1" applyFill="1" applyBorder="1" applyAlignment="1">
      <alignment horizontal="center" vertical="center"/>
    </xf>
    <xf numFmtId="9" fontId="41" fillId="0" borderId="23" xfId="0" applyNumberFormat="1" applyFont="1" applyFill="1" applyBorder="1" applyAlignment="1">
      <alignment horizontal="center" vertical="center"/>
    </xf>
    <xf numFmtId="0" fontId="41" fillId="0" borderId="25" xfId="0" applyFont="1" applyFill="1" applyBorder="1" applyAlignment="1">
      <alignment horizontal="center" vertical="center"/>
    </xf>
    <xf numFmtId="165" fontId="40" fillId="0" borderId="51" xfId="0" applyNumberFormat="1" applyFont="1" applyFill="1" applyBorder="1" applyAlignment="1">
      <alignment horizontal="center" vertical="center"/>
    </xf>
    <xf numFmtId="164" fontId="41" fillId="0" borderId="52" xfId="0" applyNumberFormat="1" applyFont="1" applyFill="1" applyBorder="1" applyAlignment="1">
      <alignment horizontal="center" vertical="center"/>
    </xf>
    <xf numFmtId="164" fontId="41" fillId="0" borderId="53" xfId="0" applyNumberFormat="1" applyFont="1" applyFill="1" applyBorder="1" applyAlignment="1">
      <alignment horizontal="center" vertical="center"/>
    </xf>
    <xf numFmtId="0" fontId="47" fillId="28" borderId="30" xfId="0" applyFont="1" applyFill="1" applyBorder="1" applyAlignment="1">
      <alignment horizontal="center" vertical="center"/>
    </xf>
    <xf numFmtId="0" fontId="47" fillId="0" borderId="30" xfId="0" applyFont="1" applyBorder="1" applyAlignment="1">
      <alignment horizontal="center" vertical="center"/>
    </xf>
    <xf numFmtId="0" fontId="38" fillId="0" borderId="28" xfId="0" applyFont="1" applyBorder="1" applyAlignment="1">
      <alignment horizontal="center" vertical="center"/>
    </xf>
    <xf numFmtId="0" fontId="38" fillId="0" borderId="29" xfId="0" applyFont="1" applyBorder="1" applyAlignment="1">
      <alignment horizontal="center" vertical="center"/>
    </xf>
    <xf numFmtId="0" fontId="54" fillId="0" borderId="13" xfId="0" applyFont="1" applyBorder="1" applyAlignment="1">
      <alignment horizontal="center" vertical="center"/>
    </xf>
    <xf numFmtId="0" fontId="47" fillId="28" borderId="27" xfId="0" applyFont="1" applyFill="1" applyBorder="1" applyAlignment="1">
      <alignment horizontal="center" vertical="center"/>
    </xf>
    <xf numFmtId="0" fontId="47" fillId="0" borderId="27" xfId="0" applyFont="1" applyBorder="1" applyAlignment="1">
      <alignment horizontal="center" vertical="center"/>
    </xf>
    <xf numFmtId="0" fontId="47" fillId="28" borderId="25" xfId="0" applyFont="1" applyFill="1" applyBorder="1" applyAlignment="1">
      <alignment horizontal="center" vertical="center"/>
    </xf>
    <xf numFmtId="0" fontId="47" fillId="0" borderId="25" xfId="0" applyFont="1" applyBorder="1" applyAlignment="1">
      <alignment horizontal="center" vertical="center"/>
    </xf>
    <xf numFmtId="0" fontId="47" fillId="0" borderId="44" xfId="0" applyFont="1" applyBorder="1" applyAlignment="1">
      <alignment horizontal="center" vertical="center"/>
    </xf>
    <xf numFmtId="0" fontId="45" fillId="0" borderId="27" xfId="0" applyFont="1" applyBorder="1" applyAlignment="1">
      <alignment horizontal="center" vertical="center"/>
    </xf>
    <xf numFmtId="0" fontId="47" fillId="0" borderId="28" xfId="0" applyFont="1" applyBorder="1" applyAlignment="1">
      <alignment horizontal="center" vertical="center"/>
    </xf>
    <xf numFmtId="0" fontId="47" fillId="0" borderId="29" xfId="0" applyFont="1" applyBorder="1" applyAlignment="1">
      <alignment horizontal="center" vertical="center"/>
    </xf>
    <xf numFmtId="0" fontId="47" fillId="30" borderId="28" xfId="0" applyFont="1" applyFill="1" applyBorder="1" applyAlignment="1">
      <alignment horizontal="left" vertical="center"/>
    </xf>
    <xf numFmtId="0" fontId="47" fillId="0" borderId="29" xfId="0" applyFont="1" applyBorder="1" applyAlignment="1">
      <alignment horizontal="left" vertical="center"/>
    </xf>
    <xf numFmtId="0" fontId="47" fillId="0" borderId="19" xfId="0" applyFont="1" applyBorder="1" applyAlignment="1">
      <alignment horizontal="left" vertical="center"/>
    </xf>
    <xf numFmtId="0" fontId="0" fillId="0" borderId="29" xfId="0" applyBorder="1" applyAlignment="1">
      <alignment horizontal="center" vertical="center"/>
    </xf>
    <xf numFmtId="0" fontId="38" fillId="0" borderId="31" xfId="0" applyFont="1" applyBorder="1" applyAlignment="1">
      <alignment horizontal="center" vertical="center"/>
    </xf>
    <xf numFmtId="0" fontId="38" fillId="0" borderId="32" xfId="0" applyFont="1" applyBorder="1" applyAlignment="1">
      <alignment horizontal="center" vertical="center"/>
    </xf>
    <xf numFmtId="0" fontId="38" fillId="31" borderId="17" xfId="0" applyFont="1" applyFill="1" applyBorder="1" applyAlignment="1">
      <alignment horizontal="center" vertical="center" wrapText="1"/>
    </xf>
    <xf numFmtId="0" fontId="38" fillId="31" borderId="18" xfId="0" applyFont="1" applyFill="1" applyBorder="1" applyAlignment="1">
      <alignment horizontal="center" vertical="center" wrapText="1"/>
    </xf>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9" fontId="40" fillId="0" borderId="17" xfId="0" applyNumberFormat="1" applyFont="1" applyBorder="1" applyAlignment="1">
      <alignment horizontal="center" vertical="center" wrapText="1"/>
    </xf>
    <xf numFmtId="9" fontId="40" fillId="0" borderId="18" xfId="0" applyNumberFormat="1" applyFont="1" applyBorder="1" applyAlignment="1">
      <alignment horizontal="center" vertical="center" wrapText="1"/>
    </xf>
    <xf numFmtId="0" fontId="40" fillId="0" borderId="13" xfId="0" applyFont="1" applyBorder="1" applyAlignment="1">
      <alignment horizontal="center" vertical="center" wrapText="1"/>
    </xf>
    <xf numFmtId="0" fontId="37" fillId="0" borderId="13" xfId="0" applyFont="1" applyBorder="1" applyAlignment="1">
      <alignment horizontal="center" vertical="center" wrapText="1"/>
    </xf>
    <xf numFmtId="165" fontId="40" fillId="0" borderId="22" xfId="0" applyNumberFormat="1" applyFont="1" applyBorder="1" applyAlignment="1">
      <alignment horizontal="center" vertical="center" wrapText="1"/>
    </xf>
    <xf numFmtId="164" fontId="40" fillId="0" borderId="17" xfId="0" applyNumberFormat="1" applyFont="1" applyBorder="1" applyAlignment="1">
      <alignment horizontal="right" vertical="center"/>
    </xf>
    <xf numFmtId="164" fontId="40" fillId="0" borderId="18" xfId="0" applyNumberFormat="1" applyFont="1" applyBorder="1" applyAlignment="1">
      <alignment horizontal="right" vertical="center"/>
    </xf>
    <xf numFmtId="0" fontId="37" fillId="0" borderId="18" xfId="0" applyFont="1" applyBorder="1" applyAlignment="1">
      <alignment horizontal="right" vertical="center"/>
    </xf>
    <xf numFmtId="165" fontId="40" fillId="0" borderId="45" xfId="0" applyNumberFormat="1" applyFont="1" applyFill="1" applyBorder="1" applyAlignment="1">
      <alignment horizontal="center" vertical="center"/>
    </xf>
    <xf numFmtId="165" fontId="40" fillId="0" borderId="18" xfId="0" applyNumberFormat="1" applyFont="1" applyFill="1" applyBorder="1" applyAlignment="1">
      <alignment horizontal="center" vertical="center"/>
    </xf>
    <xf numFmtId="0" fontId="39" fillId="0" borderId="17" xfId="0" applyFont="1" applyBorder="1" applyAlignment="1">
      <alignment horizontal="center" vertical="center" wrapText="1"/>
    </xf>
    <xf numFmtId="0" fontId="39" fillId="0" borderId="18" xfId="0" applyFont="1" applyBorder="1" applyAlignment="1">
      <alignment horizontal="center" vertical="center" wrapText="1"/>
    </xf>
    <xf numFmtId="0" fontId="40" fillId="0" borderId="17" xfId="0" applyFont="1" applyBorder="1" applyAlignment="1">
      <alignment horizontal="center" vertical="center" wrapText="1"/>
    </xf>
    <xf numFmtId="0" fontId="40" fillId="0" borderId="18" xfId="0" applyFont="1" applyBorder="1" applyAlignment="1">
      <alignment horizontal="center" vertical="center" wrapText="1"/>
    </xf>
    <xf numFmtId="0" fontId="40" fillId="0" borderId="17" xfId="0" applyFont="1" applyBorder="1" applyAlignment="1">
      <alignment horizontal="center" vertical="center"/>
    </xf>
    <xf numFmtId="0" fontId="40" fillId="0" borderId="18" xfId="0" applyFont="1" applyBorder="1" applyAlignment="1">
      <alignment horizontal="center" vertical="center"/>
    </xf>
    <xf numFmtId="0" fontId="45" fillId="30" borderId="33" xfId="0" applyFont="1" applyFill="1" applyBorder="1" applyAlignment="1">
      <alignment horizontal="center" vertical="center"/>
    </xf>
    <xf numFmtId="0" fontId="45" fillId="0" borderId="31" xfId="0" applyFont="1" applyBorder="1" applyAlignment="1">
      <alignment horizontal="center" vertical="center"/>
    </xf>
    <xf numFmtId="0" fontId="45" fillId="0" borderId="32" xfId="0" applyFont="1" applyBorder="1" applyAlignment="1">
      <alignment horizontal="center" vertical="center"/>
    </xf>
    <xf numFmtId="0" fontId="38" fillId="0" borderId="19" xfId="0" applyFont="1" applyBorder="1" applyAlignment="1">
      <alignment horizontal="center" vertical="center"/>
    </xf>
    <xf numFmtId="0" fontId="47" fillId="30" borderId="33" xfId="0" applyFont="1" applyFill="1" applyBorder="1" applyAlignment="1">
      <alignment horizontal="center" vertical="center"/>
    </xf>
    <xf numFmtId="0" fontId="47" fillId="0" borderId="31" xfId="0" applyFont="1" applyBorder="1" applyAlignment="1">
      <alignment horizontal="center" vertical="center"/>
    </xf>
    <xf numFmtId="0" fontId="47" fillId="0" borderId="32" xfId="0" applyFont="1" applyBorder="1" applyAlignment="1">
      <alignment horizontal="center" vertical="center"/>
    </xf>
    <xf numFmtId="0" fontId="47" fillId="30" borderId="28" xfId="0" applyFont="1" applyFill="1" applyBorder="1" applyAlignment="1">
      <alignment horizontal="center" vertical="center"/>
    </xf>
    <xf numFmtId="0" fontId="47" fillId="30" borderId="29" xfId="0" applyFont="1" applyFill="1" applyBorder="1" applyAlignment="1">
      <alignment horizontal="center" vertical="center"/>
    </xf>
    <xf numFmtId="0" fontId="47" fillId="30" borderId="19" xfId="0" applyFont="1" applyFill="1" applyBorder="1" applyAlignment="1">
      <alignment horizontal="center" vertical="center"/>
    </xf>
    <xf numFmtId="0" fontId="47" fillId="30" borderId="46" xfId="0" applyFont="1" applyFill="1" applyBorder="1" applyAlignment="1">
      <alignment horizontal="center" vertical="center"/>
    </xf>
    <xf numFmtId="0" fontId="47" fillId="30" borderId="31" xfId="0" applyFont="1" applyFill="1" applyBorder="1" applyAlignment="1">
      <alignment horizontal="center" vertical="center"/>
    </xf>
    <xf numFmtId="0" fontId="47" fillId="30" borderId="32" xfId="0" applyFont="1" applyFill="1" applyBorder="1" applyAlignment="1">
      <alignment horizontal="center" vertical="center"/>
    </xf>
    <xf numFmtId="0" fontId="47" fillId="30" borderId="0" xfId="0" applyFont="1" applyFill="1" applyBorder="1" applyAlignment="1">
      <alignment horizontal="center" vertical="center"/>
    </xf>
    <xf numFmtId="0" fontId="47" fillId="30" borderId="47" xfId="0" applyFont="1" applyFill="1" applyBorder="1" applyAlignment="1">
      <alignment horizontal="center" vertical="center"/>
    </xf>
    <xf numFmtId="0" fontId="47" fillId="30" borderId="48" xfId="0" applyFont="1" applyFill="1" applyBorder="1" applyAlignment="1">
      <alignment horizontal="center" vertical="center"/>
    </xf>
  </cellXfs>
  <cellStyles count="97">
    <cellStyle name="20% - Accent1" xfId="1"/>
    <cellStyle name="20% - Accent2" xfId="2"/>
    <cellStyle name="20% - Accent3" xfId="3"/>
    <cellStyle name="20% - Accent4" xfId="4"/>
    <cellStyle name="20% - Accent5" xfId="5"/>
    <cellStyle name="20% - Accent6" xfId="6"/>
    <cellStyle name="20% - akcent 1" xfId="7" builtinId="30" customBuiltin="1"/>
    <cellStyle name="20% - akcent 2" xfId="8" builtinId="34" customBuiltin="1"/>
    <cellStyle name="20% - akcent 3" xfId="9" builtinId="38" customBuiltin="1"/>
    <cellStyle name="20% - akcent 4" xfId="10" builtinId="42" customBuiltin="1"/>
    <cellStyle name="20% - akcent 5" xfId="11" builtinId="46" customBuiltin="1"/>
    <cellStyle name="20% - akcent 6" xfId="12" builtinId="50" customBuiltin="1"/>
    <cellStyle name="40% - Accent1" xfId="13"/>
    <cellStyle name="40% - Accent2" xfId="14"/>
    <cellStyle name="40% - Accent3" xfId="15"/>
    <cellStyle name="40% - Accent3 2" xfId="16"/>
    <cellStyle name="40% - Accent4" xfId="17"/>
    <cellStyle name="40% - Accent5" xfId="18"/>
    <cellStyle name="40% - Accent6" xfId="19"/>
    <cellStyle name="40% - akcent 1" xfId="20" builtinId="31" customBuiltin="1"/>
    <cellStyle name="40% - akcent 2" xfId="21" builtinId="35" customBuiltin="1"/>
    <cellStyle name="40% - akcent 3" xfId="22" builtinId="39" customBuiltin="1"/>
    <cellStyle name="40% - akcent 4" xfId="23" builtinId="43" customBuiltin="1"/>
    <cellStyle name="40% - akcent 5" xfId="24" builtinId="47" customBuiltin="1"/>
    <cellStyle name="40% - akcent 6" xfId="25" builtinId="51" customBuiltin="1"/>
    <cellStyle name="60% - Accent1" xfId="26"/>
    <cellStyle name="60% - Accent1 2" xfId="27"/>
    <cellStyle name="60% - Accent2" xfId="28"/>
    <cellStyle name="60% - Accent3" xfId="29"/>
    <cellStyle name="60% - Accent3 2" xfId="30"/>
    <cellStyle name="60% - Accent4" xfId="31"/>
    <cellStyle name="60% - Accent5" xfId="32"/>
    <cellStyle name="60% - Accent6" xfId="33"/>
    <cellStyle name="60% - akcent 1" xfId="34" builtinId="32" customBuiltin="1"/>
    <cellStyle name="60% - akcent 2" xfId="35" builtinId="36" customBuiltin="1"/>
    <cellStyle name="60% - akcent 3" xfId="36" builtinId="40" customBuiltin="1"/>
    <cellStyle name="60% - akcent 4" xfId="37" builtinId="44" customBuiltin="1"/>
    <cellStyle name="60% - akcent 5" xfId="38" builtinId="48" customBuiltin="1"/>
    <cellStyle name="60% - akcent 6" xfId="39" builtinId="52" customBuiltin="1"/>
    <cellStyle name="Accent1" xfId="40"/>
    <cellStyle name="Accent2" xfId="41"/>
    <cellStyle name="Accent3" xfId="42"/>
    <cellStyle name="Accent4" xfId="43"/>
    <cellStyle name="Accent5" xfId="44"/>
    <cellStyle name="Accent6" xfId="45"/>
    <cellStyle name="Akcent 1" xfId="46" builtinId="29" customBuiltin="1"/>
    <cellStyle name="Akcent 2" xfId="47" builtinId="33" customBuiltin="1"/>
    <cellStyle name="Akcent 3" xfId="48" builtinId="37" customBuiltin="1"/>
    <cellStyle name="Akcent 4" xfId="49" builtinId="41" customBuiltin="1"/>
    <cellStyle name="Akcent 5" xfId="50" builtinId="45" customBuiltin="1"/>
    <cellStyle name="Akcent 6" xfId="51" builtinId="49" customBuiltin="1"/>
    <cellStyle name="Bad" xfId="52"/>
    <cellStyle name="Bad 1" xfId="53"/>
    <cellStyle name="Calculation" xfId="54"/>
    <cellStyle name="Check Cell" xfId="55"/>
    <cellStyle name="Dane wejściowe" xfId="56" builtinId="20" customBuiltin="1"/>
    <cellStyle name="Dane wyjściowe" xfId="57" builtinId="21" customBuiltin="1"/>
    <cellStyle name="Dobre" xfId="58" builtinId="26" customBuiltin="1"/>
    <cellStyle name="Explanatory Text" xfId="59"/>
    <cellStyle name="Good" xfId="60"/>
    <cellStyle name="Good 1" xfId="61"/>
    <cellStyle name="Heading 1" xfId="62"/>
    <cellStyle name="Heading 1 1" xfId="63"/>
    <cellStyle name="Heading 2" xfId="64"/>
    <cellStyle name="Heading 2 1" xfId="65"/>
    <cellStyle name="Heading 3" xfId="66"/>
    <cellStyle name="Heading 4" xfId="67"/>
    <cellStyle name="Input" xfId="68"/>
    <cellStyle name="Komórka połączona" xfId="69" builtinId="24" customBuiltin="1"/>
    <cellStyle name="Komórka zaznaczona" xfId="70" builtinId="23" customBuiltin="1"/>
    <cellStyle name="Linked Cell" xfId="71"/>
    <cellStyle name="Nagłówek 1" xfId="72" builtinId="16" customBuiltin="1"/>
    <cellStyle name="Nagłówek 2" xfId="73" builtinId="17" customBuiltin="1"/>
    <cellStyle name="Nagłówek 3" xfId="74" builtinId="18" customBuiltin="1"/>
    <cellStyle name="Nagłówek 4" xfId="75" builtinId="19" customBuiltin="1"/>
    <cellStyle name="Neutral" xfId="76"/>
    <cellStyle name="Neutral 1" xfId="77"/>
    <cellStyle name="Neutralne" xfId="78" builtinId="28" customBuiltin="1"/>
    <cellStyle name="Normalny" xfId="0" builtinId="0"/>
    <cellStyle name="Normalny 2" xfId="79"/>
    <cellStyle name="Normalny 2 2" xfId="80"/>
    <cellStyle name="Normalny 3" xfId="81"/>
    <cellStyle name="Note" xfId="82"/>
    <cellStyle name="Note 1" xfId="83"/>
    <cellStyle name="Obliczenia" xfId="84" builtinId="22" customBuiltin="1"/>
    <cellStyle name="Output" xfId="85"/>
    <cellStyle name="Procentowy" xfId="96" builtinId="5"/>
    <cellStyle name="Suma" xfId="86" builtinId="25" customBuiltin="1"/>
    <cellStyle name="Tekst objaśnienia" xfId="87" builtinId="53" customBuiltin="1"/>
    <cellStyle name="Tekst ostrzeżenia" xfId="88" builtinId="11" customBuiltin="1"/>
    <cellStyle name="Title" xfId="89"/>
    <cellStyle name="Total" xfId="90"/>
    <cellStyle name="Tytuł" xfId="91" builtinId="15" customBuiltin="1"/>
    <cellStyle name="Uwaga" xfId="92" builtinId="10" customBuiltin="1"/>
    <cellStyle name="Walutowy" xfId="95" builtinId="4"/>
    <cellStyle name="Warning Text" xfId="93"/>
    <cellStyle name="Złe" xfId="94" builtinId="27"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1A1A1A"/>
      <rgbColor rgb="003C3C3C"/>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U44"/>
  <sheetViews>
    <sheetView view="pageBreakPreview" topLeftCell="A23" zoomScale="80" zoomScaleNormal="80" zoomScaleSheetLayoutView="80" workbookViewId="0">
      <selection activeCell="J30" sqref="J30"/>
    </sheetView>
  </sheetViews>
  <sheetFormatPr defaultRowHeight="13.5"/>
  <cols>
    <col min="1" max="1" width="3.140625" style="14" customWidth="1"/>
    <col min="2" max="2" width="63.140625" style="14" customWidth="1"/>
    <col min="3" max="3" width="8.140625" style="14" customWidth="1"/>
    <col min="4" max="4" width="12.85546875" style="27" customWidth="1"/>
    <col min="5" max="5" width="9.7109375" style="27" customWidth="1"/>
    <col min="6" max="6" width="6.85546875" style="14" customWidth="1"/>
    <col min="7" max="7" width="9.85546875" style="14" customWidth="1"/>
    <col min="8" max="8" width="10.42578125" style="14" customWidth="1"/>
    <col min="9" max="9" width="4.7109375" style="14" customWidth="1"/>
    <col min="10" max="10" width="11.140625" style="30" customWidth="1"/>
    <col min="11" max="11" width="15.85546875" style="30" customWidth="1"/>
    <col min="12" max="12" width="12.5703125" style="30" customWidth="1"/>
    <col min="13" max="13" width="25" style="30" hidden="1" customWidth="1"/>
    <col min="14" max="14" width="6.42578125" style="14" bestFit="1" customWidth="1"/>
    <col min="15" max="255" width="9" style="14" customWidth="1"/>
    <col min="256" max="16384" width="9.140625" style="15"/>
  </cols>
  <sheetData>
    <row r="2" spans="1:17" ht="15.75">
      <c r="A2" s="182" t="s">
        <v>47</v>
      </c>
      <c r="B2" s="182"/>
      <c r="C2" s="182"/>
      <c r="D2" s="182"/>
      <c r="E2" s="182"/>
      <c r="F2" s="182"/>
      <c r="G2" s="182"/>
      <c r="H2" s="182"/>
      <c r="I2" s="182"/>
      <c r="J2" s="182"/>
      <c r="K2" s="182"/>
      <c r="L2" s="182"/>
    </row>
    <row r="3" spans="1:17" ht="33">
      <c r="A3" s="142" t="s">
        <v>3</v>
      </c>
      <c r="B3" s="142" t="s">
        <v>4</v>
      </c>
      <c r="C3" s="143" t="s">
        <v>5</v>
      </c>
      <c r="D3" s="144" t="s">
        <v>6</v>
      </c>
      <c r="E3" s="144" t="s">
        <v>7</v>
      </c>
      <c r="F3" s="142" t="s">
        <v>48</v>
      </c>
      <c r="G3" s="145" t="s">
        <v>9</v>
      </c>
      <c r="H3" s="145" t="s">
        <v>54</v>
      </c>
      <c r="I3" s="145" t="s">
        <v>11</v>
      </c>
      <c r="J3" s="146" t="s">
        <v>53</v>
      </c>
      <c r="K3" s="146" t="s">
        <v>13</v>
      </c>
      <c r="L3" s="146" t="s">
        <v>14</v>
      </c>
      <c r="M3" s="147" t="s">
        <v>15</v>
      </c>
      <c r="N3" s="148" t="s">
        <v>52</v>
      </c>
    </row>
    <row r="4" spans="1:17" ht="16.5">
      <c r="A4" s="142">
        <v>1</v>
      </c>
      <c r="B4" s="142">
        <v>2</v>
      </c>
      <c r="C4" s="142">
        <v>3</v>
      </c>
      <c r="D4" s="144">
        <v>4</v>
      </c>
      <c r="E4" s="144">
        <v>5</v>
      </c>
      <c r="F4" s="142">
        <v>6</v>
      </c>
      <c r="G4" s="142">
        <v>7</v>
      </c>
      <c r="H4" s="142">
        <v>8</v>
      </c>
      <c r="I4" s="142">
        <v>9</v>
      </c>
      <c r="J4" s="144">
        <v>10</v>
      </c>
      <c r="K4" s="144">
        <v>11</v>
      </c>
      <c r="L4" s="144">
        <v>12</v>
      </c>
      <c r="M4" s="147">
        <v>13</v>
      </c>
      <c r="N4" s="148"/>
    </row>
    <row r="5" spans="1:17" ht="21" customHeight="1">
      <c r="A5" s="172" t="s">
        <v>77</v>
      </c>
      <c r="B5" s="173"/>
      <c r="C5" s="173"/>
      <c r="D5" s="173"/>
      <c r="E5" s="173"/>
      <c r="F5" s="173"/>
      <c r="G5" s="173"/>
      <c r="H5" s="173"/>
      <c r="I5" s="173"/>
      <c r="J5" s="173"/>
      <c r="K5" s="173"/>
      <c r="L5" s="173"/>
      <c r="M5" s="173"/>
    </row>
    <row r="6" spans="1:17" s="19" customFormat="1" ht="92.25" customHeight="1">
      <c r="A6" s="16">
        <v>1</v>
      </c>
      <c r="B6" s="136" t="s">
        <v>70</v>
      </c>
      <c r="C6" s="16" t="s">
        <v>44</v>
      </c>
      <c r="D6" s="17"/>
      <c r="E6" s="17"/>
      <c r="F6" s="16" t="s">
        <v>16</v>
      </c>
      <c r="G6" s="44">
        <v>30000</v>
      </c>
      <c r="H6" s="65"/>
      <c r="I6" s="18"/>
      <c r="J6" s="51">
        <f>H6+I6*H6</f>
        <v>0</v>
      </c>
      <c r="K6" s="29">
        <f>G6*H6</f>
        <v>0</v>
      </c>
      <c r="L6" s="29">
        <f>G6*J6</f>
        <v>0</v>
      </c>
      <c r="M6" s="72"/>
      <c r="N6" s="76"/>
      <c r="Q6" s="62"/>
    </row>
    <row r="7" spans="1:17" s="19" customFormat="1" ht="92.25" customHeight="1" thickBot="1">
      <c r="A7" s="16">
        <v>2</v>
      </c>
      <c r="B7" s="137" t="s">
        <v>71</v>
      </c>
      <c r="C7" s="80" t="s">
        <v>45</v>
      </c>
      <c r="D7" s="17"/>
      <c r="E7" s="17"/>
      <c r="F7" s="16" t="s">
        <v>16</v>
      </c>
      <c r="G7" s="44">
        <v>7000</v>
      </c>
      <c r="H7" s="65"/>
      <c r="I7" s="18"/>
      <c r="J7" s="51">
        <f>H7+I7*H7</f>
        <v>0</v>
      </c>
      <c r="K7" s="29">
        <f>G7*H7</f>
        <v>0</v>
      </c>
      <c r="L7" s="29">
        <f>G7*J7</f>
        <v>0</v>
      </c>
      <c r="M7" s="73"/>
      <c r="N7" s="76"/>
      <c r="Q7" s="62"/>
    </row>
    <row r="8" spans="1:17" ht="20.25" customHeight="1" thickBot="1">
      <c r="A8" s="174" t="s">
        <v>30</v>
      </c>
      <c r="B8" s="175"/>
      <c r="C8" s="175"/>
      <c r="D8" s="175"/>
      <c r="E8" s="175"/>
      <c r="F8" s="175"/>
      <c r="G8" s="175"/>
      <c r="H8" s="175"/>
      <c r="I8" s="175"/>
      <c r="J8" s="175"/>
      <c r="K8" s="61">
        <f>SUM(K6:K7)</f>
        <v>0</v>
      </c>
      <c r="L8" s="81">
        <f>SUM(L6:L7)</f>
        <v>0</v>
      </c>
      <c r="N8" s="63"/>
      <c r="O8" s="19"/>
      <c r="P8" s="19"/>
      <c r="Q8" s="62"/>
    </row>
    <row r="9" spans="1:17" ht="21" customHeight="1">
      <c r="A9" s="177" t="s">
        <v>78</v>
      </c>
      <c r="B9" s="177"/>
      <c r="C9" s="177"/>
      <c r="D9" s="177"/>
      <c r="E9" s="177"/>
      <c r="F9" s="177"/>
      <c r="G9" s="177"/>
      <c r="H9" s="177"/>
      <c r="I9" s="177"/>
      <c r="J9" s="177"/>
      <c r="K9" s="177"/>
      <c r="L9" s="177"/>
      <c r="M9" s="177"/>
      <c r="N9" s="63"/>
      <c r="O9" s="19"/>
      <c r="P9" s="19"/>
      <c r="Q9" s="62"/>
    </row>
    <row r="10" spans="1:17" s="26" customFormat="1" ht="180.75" customHeight="1">
      <c r="A10" s="16">
        <v>1</v>
      </c>
      <c r="B10" s="138" t="s">
        <v>18</v>
      </c>
      <c r="C10" s="23" t="s">
        <v>19</v>
      </c>
      <c r="D10" s="24"/>
      <c r="E10" s="24"/>
      <c r="F10" s="23" t="s">
        <v>16</v>
      </c>
      <c r="G10" s="46">
        <v>300</v>
      </c>
      <c r="H10" s="50"/>
      <c r="I10" s="25"/>
      <c r="J10" s="51">
        <f>H10+I10*H10</f>
        <v>0</v>
      </c>
      <c r="K10" s="29">
        <f t="shared" ref="K10:K15" si="0">G10*H10</f>
        <v>0</v>
      </c>
      <c r="L10" s="29">
        <f>G10*J10</f>
        <v>0</v>
      </c>
      <c r="M10" s="79"/>
      <c r="N10" s="78"/>
      <c r="O10" s="19"/>
      <c r="P10" s="19"/>
      <c r="Q10" s="62"/>
    </row>
    <row r="11" spans="1:17" s="26" customFormat="1" ht="36" customHeight="1">
      <c r="A11" s="16">
        <v>2</v>
      </c>
      <c r="B11" s="139" t="s">
        <v>50</v>
      </c>
      <c r="C11" s="16"/>
      <c r="D11" s="17"/>
      <c r="E11" s="17"/>
      <c r="F11" s="16" t="s">
        <v>16</v>
      </c>
      <c r="G11" s="44">
        <v>20000</v>
      </c>
      <c r="H11" s="50"/>
      <c r="I11" s="18"/>
      <c r="J11" s="51">
        <f t="shared" ref="J11:J15" si="1">H11+I11*H11</f>
        <v>0</v>
      </c>
      <c r="K11" s="29">
        <f t="shared" si="0"/>
        <v>0</v>
      </c>
      <c r="L11" s="29">
        <f t="shared" ref="L11:L15" si="2">G11*J11</f>
        <v>0</v>
      </c>
      <c r="M11" s="72"/>
      <c r="N11" s="78"/>
      <c r="O11" s="19"/>
      <c r="P11" s="19"/>
      <c r="Q11" s="62"/>
    </row>
    <row r="12" spans="1:17" s="26" customFormat="1" ht="39.75" customHeight="1">
      <c r="A12" s="16">
        <v>3</v>
      </c>
      <c r="B12" s="140" t="s">
        <v>34</v>
      </c>
      <c r="C12" s="16"/>
      <c r="D12" s="17"/>
      <c r="E12" s="17"/>
      <c r="F12" s="16" t="s">
        <v>16</v>
      </c>
      <c r="G12" s="44">
        <v>15000</v>
      </c>
      <c r="H12" s="50"/>
      <c r="I12" s="18"/>
      <c r="J12" s="51">
        <f t="shared" si="1"/>
        <v>0</v>
      </c>
      <c r="K12" s="29">
        <f t="shared" si="0"/>
        <v>0</v>
      </c>
      <c r="L12" s="29">
        <f t="shared" si="2"/>
        <v>0</v>
      </c>
      <c r="M12" s="72"/>
      <c r="N12" s="78"/>
      <c r="O12" s="19"/>
      <c r="P12" s="19"/>
      <c r="Q12" s="62"/>
    </row>
    <row r="13" spans="1:17" s="26" customFormat="1" ht="181.5" customHeight="1">
      <c r="A13" s="16">
        <v>4</v>
      </c>
      <c r="B13" s="141" t="s">
        <v>28</v>
      </c>
      <c r="C13" s="23" t="s">
        <v>20</v>
      </c>
      <c r="D13" s="24"/>
      <c r="E13" s="24"/>
      <c r="F13" s="23" t="s">
        <v>16</v>
      </c>
      <c r="G13" s="60">
        <v>500</v>
      </c>
      <c r="H13" s="50"/>
      <c r="I13" s="25"/>
      <c r="J13" s="51">
        <f t="shared" si="1"/>
        <v>0</v>
      </c>
      <c r="K13" s="29">
        <f t="shared" si="0"/>
        <v>0</v>
      </c>
      <c r="L13" s="29">
        <f t="shared" si="2"/>
        <v>0</v>
      </c>
      <c r="M13" s="77"/>
      <c r="N13" s="78"/>
      <c r="O13" s="19"/>
      <c r="P13" s="19"/>
      <c r="Q13" s="62"/>
    </row>
    <row r="14" spans="1:17" s="26" customFormat="1" ht="43.5" customHeight="1">
      <c r="A14" s="16">
        <v>5</v>
      </c>
      <c r="B14" s="140" t="s">
        <v>36</v>
      </c>
      <c r="C14" s="16"/>
      <c r="D14" s="17"/>
      <c r="E14" s="17"/>
      <c r="F14" s="16" t="s">
        <v>16</v>
      </c>
      <c r="G14" s="44">
        <v>100</v>
      </c>
      <c r="H14" s="50"/>
      <c r="I14" s="25"/>
      <c r="J14" s="51">
        <f t="shared" si="1"/>
        <v>0</v>
      </c>
      <c r="K14" s="29">
        <f t="shared" si="0"/>
        <v>0</v>
      </c>
      <c r="L14" s="29">
        <f t="shared" si="2"/>
        <v>0</v>
      </c>
      <c r="M14" s="72"/>
      <c r="N14" s="78"/>
      <c r="O14" s="19"/>
      <c r="P14" s="19"/>
      <c r="Q14" s="62"/>
    </row>
    <row r="15" spans="1:17" s="26" customFormat="1" ht="69.75" customHeight="1" thickBot="1">
      <c r="A15" s="16">
        <v>6</v>
      </c>
      <c r="B15" s="141" t="s">
        <v>31</v>
      </c>
      <c r="C15" s="16"/>
      <c r="D15" s="17"/>
      <c r="E15" s="17"/>
      <c r="F15" s="16" t="s">
        <v>16</v>
      </c>
      <c r="G15" s="44">
        <v>4500</v>
      </c>
      <c r="H15" s="50"/>
      <c r="I15" s="25"/>
      <c r="J15" s="51">
        <f t="shared" si="1"/>
        <v>0</v>
      </c>
      <c r="K15" s="29">
        <f t="shared" si="0"/>
        <v>0</v>
      </c>
      <c r="L15" s="29">
        <f t="shared" si="2"/>
        <v>0</v>
      </c>
      <c r="M15" s="72"/>
      <c r="N15" s="78"/>
      <c r="O15" s="19"/>
      <c r="P15" s="19"/>
      <c r="Q15" s="62"/>
    </row>
    <row r="16" spans="1:17" ht="21.95" customHeight="1" thickBot="1">
      <c r="A16" s="183" t="s">
        <v>30</v>
      </c>
      <c r="B16" s="184"/>
      <c r="C16" s="184"/>
      <c r="D16" s="184"/>
      <c r="E16" s="184"/>
      <c r="F16" s="184"/>
      <c r="G16" s="184"/>
      <c r="H16" s="184"/>
      <c r="I16" s="184"/>
      <c r="J16" s="184"/>
      <c r="K16" s="54">
        <f>SUM(K10:K15)</f>
        <v>0</v>
      </c>
      <c r="L16" s="81">
        <f>SUM(L10:L15)</f>
        <v>0</v>
      </c>
      <c r="N16" s="63"/>
      <c r="O16" s="19"/>
      <c r="P16" s="19"/>
      <c r="Q16" s="62"/>
    </row>
    <row r="17" spans="1:17" ht="21" customHeight="1">
      <c r="A17" s="177" t="s">
        <v>79</v>
      </c>
      <c r="B17" s="178"/>
      <c r="C17" s="178"/>
      <c r="D17" s="178"/>
      <c r="E17" s="178"/>
      <c r="F17" s="178"/>
      <c r="G17" s="178"/>
      <c r="H17" s="178"/>
      <c r="I17" s="178"/>
      <c r="J17" s="178"/>
      <c r="K17" s="178"/>
      <c r="L17" s="178"/>
      <c r="M17" s="178"/>
      <c r="N17" s="63"/>
      <c r="O17" s="19"/>
      <c r="P17" s="19"/>
      <c r="Q17" s="62"/>
    </row>
    <row r="18" spans="1:17" ht="99" customHeight="1">
      <c r="A18" s="16">
        <v>1</v>
      </c>
      <c r="B18" s="71" t="s">
        <v>49</v>
      </c>
      <c r="C18" s="16"/>
      <c r="D18" s="17"/>
      <c r="E18" s="17"/>
      <c r="F18" s="16" t="s">
        <v>16</v>
      </c>
      <c r="G18" s="44">
        <v>40000</v>
      </c>
      <c r="H18" s="50"/>
      <c r="I18" s="18"/>
      <c r="J18" s="51">
        <f>H18+I18*H18</f>
        <v>0</v>
      </c>
      <c r="K18" s="29">
        <f>G18*H18</f>
        <v>0</v>
      </c>
      <c r="L18" s="29">
        <f>G18*J18</f>
        <v>0</v>
      </c>
      <c r="N18" s="10"/>
    </row>
    <row r="19" spans="1:17" ht="71.25" customHeight="1" thickBot="1">
      <c r="A19" s="16">
        <v>2</v>
      </c>
      <c r="B19" s="71" t="s">
        <v>51</v>
      </c>
      <c r="C19" s="16"/>
      <c r="D19" s="17"/>
      <c r="E19" s="17"/>
      <c r="F19" s="16" t="s">
        <v>16</v>
      </c>
      <c r="G19" s="44">
        <v>26000</v>
      </c>
      <c r="H19" s="50"/>
      <c r="I19" s="18"/>
      <c r="J19" s="51">
        <f>H19+I19*H19</f>
        <v>0</v>
      </c>
      <c r="K19" s="29">
        <f>G19*H19</f>
        <v>0</v>
      </c>
      <c r="L19" s="29">
        <f>G19*J19</f>
        <v>0</v>
      </c>
      <c r="N19" s="10"/>
    </row>
    <row r="20" spans="1:17" ht="27" customHeight="1" thickBot="1">
      <c r="A20" s="183" t="s">
        <v>30</v>
      </c>
      <c r="B20" s="184"/>
      <c r="C20" s="184"/>
      <c r="D20" s="184"/>
      <c r="E20" s="184"/>
      <c r="F20" s="184"/>
      <c r="G20" s="184"/>
      <c r="H20" s="184"/>
      <c r="I20" s="184"/>
      <c r="J20" s="184"/>
      <c r="K20" s="61">
        <f>SUM(K18:K19)</f>
        <v>0</v>
      </c>
      <c r="L20" s="81">
        <f>SUM(L18:L19)</f>
        <v>0</v>
      </c>
      <c r="N20" s="63"/>
      <c r="O20" s="19"/>
      <c r="P20" s="19"/>
      <c r="Q20" s="62"/>
    </row>
    <row r="21" spans="1:17" ht="21" customHeight="1">
      <c r="A21" s="177" t="s">
        <v>63</v>
      </c>
      <c r="B21" s="178"/>
      <c r="C21" s="178"/>
      <c r="D21" s="178"/>
      <c r="E21" s="178"/>
      <c r="F21" s="178"/>
      <c r="G21" s="178"/>
      <c r="H21" s="178"/>
      <c r="I21" s="178"/>
      <c r="J21" s="178"/>
      <c r="K21" s="178"/>
      <c r="L21" s="178"/>
      <c r="M21" s="178"/>
    </row>
    <row r="22" spans="1:17" s="26" customFormat="1" ht="103.5" customHeight="1">
      <c r="A22" s="16">
        <v>1</v>
      </c>
      <c r="B22" s="86" t="s">
        <v>55</v>
      </c>
      <c r="C22" s="23" t="s">
        <v>56</v>
      </c>
      <c r="D22" s="87"/>
      <c r="E22" s="24"/>
      <c r="F22" s="23" t="s">
        <v>16</v>
      </c>
      <c r="G22" s="60">
        <v>40000</v>
      </c>
      <c r="H22" s="50"/>
      <c r="I22" s="25"/>
      <c r="J22" s="51">
        <f>H22+I22*H22</f>
        <v>0</v>
      </c>
      <c r="K22" s="29">
        <f>G22*H22</f>
        <v>0</v>
      </c>
      <c r="L22" s="88">
        <f>G22*J22</f>
        <v>0</v>
      </c>
      <c r="M22" s="89"/>
      <c r="N22" s="132"/>
    </row>
    <row r="23" spans="1:17" s="26" customFormat="1">
      <c r="A23" s="90"/>
      <c r="B23" s="91"/>
      <c r="C23" s="92"/>
      <c r="D23" s="93"/>
      <c r="E23" s="94"/>
      <c r="F23" s="92"/>
      <c r="G23" s="95"/>
      <c r="H23" s="96"/>
      <c r="I23" s="97"/>
      <c r="J23" s="98"/>
      <c r="K23" s="99"/>
      <c r="L23" s="100"/>
      <c r="M23" s="101"/>
    </row>
    <row r="24" spans="1:17" ht="20.25" customHeight="1">
      <c r="A24" s="179" t="s">
        <v>59</v>
      </c>
      <c r="B24" s="180"/>
      <c r="C24" s="180"/>
      <c r="D24" s="180"/>
      <c r="E24" s="180"/>
      <c r="F24" s="180"/>
      <c r="G24" s="180"/>
      <c r="H24" s="180"/>
      <c r="I24" s="180"/>
      <c r="J24" s="180"/>
      <c r="K24" s="180"/>
      <c r="L24" s="180"/>
      <c r="M24" s="180"/>
    </row>
    <row r="25" spans="1:17" s="26" customFormat="1" ht="75.75" customHeight="1">
      <c r="A25" s="16">
        <v>1</v>
      </c>
      <c r="B25" s="102" t="s">
        <v>57</v>
      </c>
      <c r="C25" s="103" t="s">
        <v>56</v>
      </c>
      <c r="D25" s="104"/>
      <c r="E25" s="105"/>
      <c r="F25" s="103" t="s">
        <v>16</v>
      </c>
      <c r="G25" s="106">
        <v>30000</v>
      </c>
      <c r="H25" s="50"/>
      <c r="I25" s="107"/>
      <c r="J25" s="51">
        <f>H25+I25*H25</f>
        <v>0</v>
      </c>
      <c r="K25" s="29">
        <f>G25*H25</f>
        <v>0</v>
      </c>
      <c r="L25" s="88">
        <f>G25*J25</f>
        <v>0</v>
      </c>
      <c r="M25" s="108"/>
      <c r="N25" s="133"/>
    </row>
    <row r="26" spans="1:17" s="26" customFormat="1">
      <c r="A26" s="90"/>
      <c r="B26" s="109"/>
      <c r="C26" s="110"/>
      <c r="D26" s="111"/>
      <c r="E26" s="112"/>
      <c r="F26" s="110"/>
      <c r="G26" s="113"/>
      <c r="H26" s="96"/>
      <c r="I26" s="114"/>
      <c r="J26" s="98"/>
      <c r="K26" s="99"/>
      <c r="L26" s="100"/>
      <c r="M26" s="115"/>
    </row>
    <row r="27" spans="1:17" ht="21" customHeight="1">
      <c r="A27" s="179" t="s">
        <v>60</v>
      </c>
      <c r="B27" s="180"/>
      <c r="C27" s="180"/>
      <c r="D27" s="180"/>
      <c r="E27" s="180"/>
      <c r="F27" s="180"/>
      <c r="G27" s="180"/>
      <c r="H27" s="180"/>
      <c r="I27" s="180"/>
      <c r="J27" s="180"/>
      <c r="K27" s="180"/>
      <c r="L27" s="180"/>
      <c r="M27" s="180"/>
    </row>
    <row r="28" spans="1:17" s="26" customFormat="1" ht="211.5" customHeight="1">
      <c r="A28" s="16">
        <v>1</v>
      </c>
      <c r="B28" s="116" t="s">
        <v>58</v>
      </c>
      <c r="C28" s="16"/>
      <c r="D28" s="117"/>
      <c r="E28" s="17"/>
      <c r="F28" s="16" t="s">
        <v>16</v>
      </c>
      <c r="G28" s="44">
        <v>150000</v>
      </c>
      <c r="H28" s="50"/>
      <c r="I28" s="18"/>
      <c r="J28" s="51">
        <f>H28+I28*H28</f>
        <v>0</v>
      </c>
      <c r="K28" s="29">
        <f>G28*H28</f>
        <v>0</v>
      </c>
      <c r="L28" s="88">
        <f>G28*J28</f>
        <v>0</v>
      </c>
      <c r="M28" s="118"/>
      <c r="N28" s="133"/>
    </row>
    <row r="29" spans="1:17" ht="22.5" customHeight="1">
      <c r="A29" s="179" t="s">
        <v>81</v>
      </c>
      <c r="B29" s="180"/>
      <c r="C29" s="180"/>
      <c r="D29" s="180"/>
      <c r="E29" s="180"/>
      <c r="F29" s="180"/>
      <c r="G29" s="180"/>
      <c r="H29" s="180"/>
      <c r="I29" s="180"/>
      <c r="J29" s="180"/>
      <c r="K29" s="180"/>
      <c r="L29" s="180"/>
      <c r="M29" s="181"/>
    </row>
    <row r="30" spans="1:17" s="26" customFormat="1" ht="141.75" customHeight="1">
      <c r="A30" s="16">
        <v>1</v>
      </c>
      <c r="B30" s="116" t="s">
        <v>62</v>
      </c>
      <c r="C30" s="16"/>
      <c r="D30" s="117"/>
      <c r="E30" s="17"/>
      <c r="F30" s="16" t="s">
        <v>16</v>
      </c>
      <c r="G30" s="44">
        <v>50000</v>
      </c>
      <c r="H30" s="120"/>
      <c r="I30" s="22"/>
      <c r="J30" s="121">
        <f>H30+I30*H30</f>
        <v>0</v>
      </c>
      <c r="K30" s="122">
        <f>G30*H30</f>
        <v>0</v>
      </c>
      <c r="L30" s="123">
        <f>G30*J30</f>
        <v>0</v>
      </c>
      <c r="M30" s="118"/>
      <c r="N30" s="133"/>
    </row>
    <row r="31" spans="1:17" ht="27" customHeight="1">
      <c r="A31" s="83"/>
      <c r="B31" s="83"/>
      <c r="C31" s="83"/>
      <c r="D31" s="83"/>
      <c r="E31" s="83"/>
      <c r="F31" s="83"/>
      <c r="G31" s="83"/>
      <c r="H31" s="176"/>
      <c r="I31" s="176"/>
      <c r="J31" s="176"/>
      <c r="K31" s="124"/>
      <c r="L31" s="124"/>
      <c r="N31" s="63"/>
      <c r="O31" s="19"/>
      <c r="P31" s="19"/>
      <c r="Q31" s="62"/>
    </row>
    <row r="32" spans="1:17" ht="21" customHeight="1">
      <c r="A32" s="172" t="s">
        <v>80</v>
      </c>
      <c r="B32" s="173"/>
      <c r="C32" s="173"/>
      <c r="D32" s="173"/>
      <c r="E32" s="173"/>
      <c r="F32" s="173"/>
      <c r="G32" s="173"/>
      <c r="H32" s="173"/>
      <c r="I32" s="173"/>
      <c r="J32" s="173"/>
      <c r="K32" s="173"/>
      <c r="L32" s="173"/>
      <c r="M32" s="173"/>
    </row>
    <row r="33" spans="1:17" s="19" customFormat="1" ht="77.25" customHeight="1">
      <c r="A33" s="16">
        <v>1</v>
      </c>
      <c r="B33" s="134" t="s">
        <v>74</v>
      </c>
      <c r="C33" s="16" t="s">
        <v>17</v>
      </c>
      <c r="D33" s="17"/>
      <c r="E33" s="17"/>
      <c r="F33" s="16" t="s">
        <v>16</v>
      </c>
      <c r="G33" s="44">
        <v>7000</v>
      </c>
      <c r="H33" s="65"/>
      <c r="I33" s="18"/>
      <c r="J33" s="51">
        <f>H33+I33*H33</f>
        <v>0</v>
      </c>
      <c r="K33" s="29">
        <f>G33*H33</f>
        <v>0</v>
      </c>
      <c r="L33" s="29">
        <f>G33*J33</f>
        <v>0</v>
      </c>
      <c r="M33" s="74"/>
      <c r="N33" s="76"/>
      <c r="Q33" s="62"/>
    </row>
    <row r="34" spans="1:17" s="19" customFormat="1" ht="109.5" customHeight="1" thickBot="1">
      <c r="A34" s="16">
        <v>2</v>
      </c>
      <c r="B34" s="135" t="s">
        <v>73</v>
      </c>
      <c r="C34" s="20" t="s">
        <v>35</v>
      </c>
      <c r="D34" s="21"/>
      <c r="E34" s="17"/>
      <c r="F34" s="20" t="s">
        <v>16</v>
      </c>
      <c r="G34" s="45">
        <v>15000</v>
      </c>
      <c r="H34" s="65"/>
      <c r="I34" s="22"/>
      <c r="J34" s="51">
        <f>H34+I34*H34</f>
        <v>0</v>
      </c>
      <c r="K34" s="29">
        <f>G34*H34</f>
        <v>0</v>
      </c>
      <c r="L34" s="29">
        <f>G34*J34</f>
        <v>0</v>
      </c>
      <c r="M34" s="75"/>
      <c r="N34" s="76"/>
      <c r="Q34" s="62"/>
    </row>
    <row r="35" spans="1:17" ht="20.25" customHeight="1" thickBot="1">
      <c r="A35" s="174" t="s">
        <v>30</v>
      </c>
      <c r="B35" s="175"/>
      <c r="C35" s="175"/>
      <c r="D35" s="175"/>
      <c r="E35" s="175"/>
      <c r="F35" s="175"/>
      <c r="G35" s="175"/>
      <c r="H35" s="175"/>
      <c r="I35" s="175"/>
      <c r="J35" s="175"/>
      <c r="K35" s="61">
        <f>SUM(K33:K34)</f>
        <v>0</v>
      </c>
      <c r="L35" s="81">
        <f>SUM(L33:L34)</f>
        <v>0</v>
      </c>
      <c r="N35" s="63"/>
      <c r="O35" s="19"/>
      <c r="P35" s="19"/>
      <c r="Q35" s="62"/>
    </row>
    <row r="36" spans="1:17" ht="27" customHeight="1">
      <c r="A36" s="83"/>
      <c r="B36" s="83"/>
      <c r="C36" s="83"/>
      <c r="D36" s="83"/>
      <c r="E36" s="83"/>
      <c r="F36" s="83"/>
      <c r="G36" s="83"/>
      <c r="H36" s="83"/>
      <c r="I36" s="83"/>
      <c r="J36" s="83"/>
      <c r="K36" s="84"/>
      <c r="L36" s="85"/>
      <c r="N36" s="63"/>
      <c r="O36" s="19"/>
      <c r="P36" s="19"/>
      <c r="Q36" s="62"/>
    </row>
    <row r="37" spans="1:17" ht="27" customHeight="1">
      <c r="A37" s="83"/>
      <c r="B37" s="83"/>
      <c r="C37" s="83"/>
      <c r="D37" s="83"/>
      <c r="E37" s="83"/>
      <c r="F37" s="83"/>
      <c r="G37" s="83"/>
      <c r="H37" s="83"/>
      <c r="I37" s="83"/>
      <c r="J37" s="83"/>
      <c r="K37" s="84"/>
      <c r="L37" s="85"/>
      <c r="N37" s="63"/>
      <c r="O37" s="19"/>
      <c r="P37" s="19"/>
      <c r="Q37" s="62"/>
    </row>
    <row r="40" spans="1:17" ht="13.5" customHeight="1">
      <c r="B40" s="128"/>
    </row>
    <row r="41" spans="1:17" ht="13.5" customHeight="1">
      <c r="B41" s="128"/>
    </row>
    <row r="42" spans="1:17" ht="13.5" customHeight="1">
      <c r="B42" s="128"/>
    </row>
    <row r="43" spans="1:17" ht="15.75" customHeight="1">
      <c r="B43" s="129"/>
      <c r="K43" s="68"/>
      <c r="L43" s="68"/>
    </row>
    <row r="44" spans="1:17" ht="14.25" customHeight="1">
      <c r="B44" s="129"/>
    </row>
  </sheetData>
  <sheetProtection selectLockedCells="1" selectUnlockedCells="1"/>
  <mergeCells count="14">
    <mergeCell ref="A2:L2"/>
    <mergeCell ref="A20:J20"/>
    <mergeCell ref="A5:M5"/>
    <mergeCell ref="A16:J16"/>
    <mergeCell ref="A8:J8"/>
    <mergeCell ref="A9:M9"/>
    <mergeCell ref="A17:M17"/>
    <mergeCell ref="A32:M32"/>
    <mergeCell ref="A35:J35"/>
    <mergeCell ref="H31:J31"/>
    <mergeCell ref="A21:M21"/>
    <mergeCell ref="A24:M24"/>
    <mergeCell ref="A27:M27"/>
    <mergeCell ref="A29:M29"/>
  </mergeCells>
  <phoneticPr fontId="35" type="noConversion"/>
  <printOptions horizontalCentered="1" verticalCentered="1"/>
  <pageMargins left="0.62992125984251968" right="0.31496062992125984" top="0.70866141732283472" bottom="0.51181102362204722" header="0.23622047244094491" footer="0.11811023622047245"/>
  <pageSetup paperSize="9" scale="78" firstPageNumber="0" orientation="landscape" horizontalDpi="300" verticalDpi="300" r:id="rId1"/>
  <headerFooter alignWithMargins="0">
    <oddHeader xml:space="preserve">&amp;C&amp;"Arial CE,Pogrubiony"FORMULARZ CENOWY
</oddHeader>
  </headerFooter>
  <rowBreaks count="2" manualBreakCount="2">
    <brk id="22" max="13" man="1"/>
    <brk id="31"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
  <sheetViews>
    <sheetView tabSelected="1" view="pageBreakPreview" topLeftCell="A2" zoomScale="76" zoomScaleSheetLayoutView="76" zoomScalePageLayoutView="41" workbookViewId="0">
      <selection activeCell="G6" sqref="G6"/>
    </sheetView>
  </sheetViews>
  <sheetFormatPr defaultRowHeight="12.75"/>
  <cols>
    <col min="1" max="1" width="4.5703125" style="1" customWidth="1"/>
    <col min="2" max="2" width="16.5703125" style="2" customWidth="1"/>
    <col min="3" max="3" width="65.28515625" style="1" customWidth="1"/>
    <col min="4" max="4" width="10.7109375" style="1" customWidth="1"/>
    <col min="5" max="5" width="9.140625" style="1"/>
    <col min="6" max="6" width="5.140625" style="1" customWidth="1"/>
    <col min="7" max="7" width="8.140625" style="1" customWidth="1"/>
    <col min="8" max="8" width="9.140625" style="1"/>
    <col min="9" max="9" width="5.85546875" style="1" customWidth="1"/>
    <col min="10" max="10" width="9.140625" style="32"/>
    <col min="11" max="11" width="12.28515625" style="32" customWidth="1"/>
    <col min="12" max="12" width="21.7109375" style="32" customWidth="1"/>
    <col min="13" max="13" width="10.140625" style="1" customWidth="1"/>
    <col min="14" max="16384" width="9.140625" style="1"/>
  </cols>
  <sheetData>
    <row r="1" spans="1:14" ht="39.75" customHeight="1">
      <c r="A1" s="4" t="s">
        <v>3</v>
      </c>
      <c r="B1" s="5" t="s">
        <v>4</v>
      </c>
      <c r="C1" s="4" t="s">
        <v>21</v>
      </c>
      <c r="D1" s="6" t="s">
        <v>6</v>
      </c>
      <c r="E1" s="6" t="s">
        <v>7</v>
      </c>
      <c r="F1" s="4" t="s">
        <v>8</v>
      </c>
      <c r="G1" s="5" t="s">
        <v>9</v>
      </c>
      <c r="H1" s="5" t="s">
        <v>10</v>
      </c>
      <c r="I1" s="5" t="s">
        <v>11</v>
      </c>
      <c r="J1" s="7" t="s">
        <v>12</v>
      </c>
      <c r="K1" s="7" t="s">
        <v>13</v>
      </c>
      <c r="L1" s="7" t="s">
        <v>14</v>
      </c>
      <c r="M1" s="6" t="s">
        <v>15</v>
      </c>
    </row>
    <row r="2" spans="1:14" ht="13.5">
      <c r="A2" s="4">
        <v>1</v>
      </c>
      <c r="B2" s="5">
        <v>2</v>
      </c>
      <c r="C2" s="4">
        <v>3</v>
      </c>
      <c r="D2" s="6">
        <v>4</v>
      </c>
      <c r="E2" s="6">
        <v>5</v>
      </c>
      <c r="F2" s="4">
        <v>6</v>
      </c>
      <c r="G2" s="4">
        <v>7</v>
      </c>
      <c r="H2" s="4">
        <v>8</v>
      </c>
      <c r="I2" s="4">
        <v>9</v>
      </c>
      <c r="J2" s="6">
        <v>10</v>
      </c>
      <c r="K2" s="6">
        <v>11</v>
      </c>
      <c r="L2" s="6">
        <v>12</v>
      </c>
      <c r="M2" s="6">
        <v>13</v>
      </c>
    </row>
    <row r="3" spans="1:14" ht="16.5">
      <c r="A3" s="185" t="s">
        <v>46</v>
      </c>
      <c r="B3" s="186"/>
      <c r="C3" s="186"/>
      <c r="D3" s="186"/>
      <c r="E3" s="186"/>
      <c r="F3" s="186"/>
      <c r="G3" s="186"/>
      <c r="H3" s="186"/>
      <c r="I3" s="186"/>
      <c r="J3" s="186"/>
      <c r="K3" s="186"/>
      <c r="L3" s="186"/>
      <c r="M3" s="187"/>
    </row>
    <row r="4" spans="1:14" ht="225.75" customHeight="1">
      <c r="A4" s="8">
        <v>1</v>
      </c>
      <c r="B4" s="5" t="s">
        <v>33</v>
      </c>
      <c r="C4" s="9" t="s">
        <v>41</v>
      </c>
      <c r="D4" s="10"/>
      <c r="E4" s="10"/>
      <c r="F4" s="8" t="s">
        <v>27</v>
      </c>
      <c r="G4" s="49">
        <v>155</v>
      </c>
      <c r="H4" s="11"/>
      <c r="I4" s="12"/>
      <c r="J4" s="51">
        <f>H4+I4*H4</f>
        <v>0</v>
      </c>
      <c r="K4" s="31">
        <f>G4*H4</f>
        <v>0</v>
      </c>
      <c r="L4" s="28">
        <f>G4*J4</f>
        <v>0</v>
      </c>
      <c r="M4" s="10"/>
      <c r="N4" s="149"/>
    </row>
    <row r="5" spans="1:14" ht="254.25" customHeight="1">
      <c r="A5" s="8">
        <v>2</v>
      </c>
      <c r="B5" s="5" t="s">
        <v>22</v>
      </c>
      <c r="C5" s="9" t="s">
        <v>82</v>
      </c>
      <c r="D5" s="10"/>
      <c r="E5" s="10"/>
      <c r="F5" s="8" t="s">
        <v>27</v>
      </c>
      <c r="G5" s="49">
        <v>350</v>
      </c>
      <c r="H5" s="11"/>
      <c r="I5" s="12"/>
      <c r="J5" s="51">
        <f t="shared" ref="J5:J6" si="0">H5+I5*H5</f>
        <v>0</v>
      </c>
      <c r="K5" s="31">
        <f t="shared" ref="K5:K6" si="1">G5*H5</f>
        <v>0</v>
      </c>
      <c r="L5" s="28">
        <f>G5*J5</f>
        <v>0</v>
      </c>
      <c r="M5" s="8"/>
      <c r="N5" s="150"/>
    </row>
    <row r="6" spans="1:14" ht="252" customHeight="1">
      <c r="A6" s="56">
        <v>3</v>
      </c>
      <c r="B6" s="57" t="s">
        <v>39</v>
      </c>
      <c r="C6" s="57" t="s">
        <v>40</v>
      </c>
      <c r="D6" s="56"/>
      <c r="E6" s="56"/>
      <c r="F6" s="56" t="s">
        <v>27</v>
      </c>
      <c r="G6" s="64">
        <v>100</v>
      </c>
      <c r="H6" s="70"/>
      <c r="I6" s="59"/>
      <c r="J6" s="51">
        <f t="shared" si="0"/>
        <v>0</v>
      </c>
      <c r="K6" s="31">
        <f t="shared" si="1"/>
        <v>0</v>
      </c>
      <c r="L6" s="58">
        <f>G6*J6</f>
        <v>0</v>
      </c>
      <c r="M6" s="56"/>
      <c r="N6" s="56"/>
    </row>
    <row r="7" spans="1:14" ht="18" customHeight="1">
      <c r="A7" s="174" t="s">
        <v>32</v>
      </c>
      <c r="B7" s="188"/>
      <c r="C7" s="188"/>
      <c r="D7" s="188"/>
      <c r="E7" s="188"/>
      <c r="F7" s="188"/>
      <c r="G7" s="188"/>
      <c r="H7" s="188"/>
      <c r="I7" s="188"/>
      <c r="J7" s="55"/>
      <c r="K7" s="53">
        <f>SUM(K4:K6)</f>
        <v>0</v>
      </c>
      <c r="L7" s="53">
        <f>SUM(L4:L6)</f>
        <v>0</v>
      </c>
      <c r="M7" s="13"/>
    </row>
  </sheetData>
  <mergeCells count="2">
    <mergeCell ref="A3:M3"/>
    <mergeCell ref="A7:I7"/>
  </mergeCells>
  <phoneticPr fontId="35" type="noConversion"/>
  <printOptions horizontalCentered="1"/>
  <pageMargins left="0.70866141732283472" right="0.51181102362204722" top="0.55118110236220474" bottom="0.8203125" header="0.31496062992125984" footer="0.31496062992125984"/>
  <pageSetup scale="64" orientation="landscape" r:id="rId1"/>
  <headerFooter>
    <oddHeader xml:space="preserve">&amp;CFORMULARZ WYCENY SZACUNKOWEJ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view="pageBreakPreview" zoomScaleSheetLayoutView="100" workbookViewId="0">
      <selection activeCell="K4" sqref="K4"/>
    </sheetView>
  </sheetViews>
  <sheetFormatPr defaultRowHeight="12.75"/>
  <cols>
    <col min="1" max="1" width="3.28515625" style="1" customWidth="1"/>
    <col min="2" max="2" width="15.42578125" style="1" customWidth="1"/>
    <col min="3" max="3" width="59.42578125" style="1" customWidth="1"/>
    <col min="4" max="5" width="9.140625" style="1"/>
    <col min="6" max="6" width="5.7109375" style="1" customWidth="1"/>
    <col min="7" max="7" width="8" style="1" customWidth="1"/>
    <col min="8" max="8" width="9.28515625" style="1" bestFit="1" customWidth="1"/>
    <col min="9" max="9" width="5.28515625" style="1" customWidth="1"/>
    <col min="10" max="10" width="8.42578125" style="32" customWidth="1"/>
    <col min="11" max="11" width="11.5703125" style="32" customWidth="1"/>
    <col min="12" max="12" width="11.42578125" style="32" customWidth="1"/>
    <col min="13" max="16384" width="9.140625" style="1"/>
  </cols>
  <sheetData>
    <row r="1" spans="1:13" ht="27">
      <c r="A1" s="4" t="s">
        <v>3</v>
      </c>
      <c r="B1" s="5" t="s">
        <v>4</v>
      </c>
      <c r="C1" s="4" t="s">
        <v>21</v>
      </c>
      <c r="D1" s="6" t="s">
        <v>6</v>
      </c>
      <c r="E1" s="6" t="s">
        <v>7</v>
      </c>
      <c r="F1" s="4" t="s">
        <v>8</v>
      </c>
      <c r="G1" s="5" t="s">
        <v>9</v>
      </c>
      <c r="H1" s="5" t="s">
        <v>10</v>
      </c>
      <c r="I1" s="5" t="s">
        <v>11</v>
      </c>
      <c r="J1" s="7" t="s">
        <v>12</v>
      </c>
      <c r="K1" s="7" t="s">
        <v>13</v>
      </c>
      <c r="L1" s="7" t="s">
        <v>14</v>
      </c>
      <c r="M1" s="6" t="s">
        <v>15</v>
      </c>
    </row>
    <row r="2" spans="1:13" ht="13.5">
      <c r="A2" s="4">
        <v>1</v>
      </c>
      <c r="B2" s="5">
        <v>2</v>
      </c>
      <c r="C2" s="4">
        <v>3</v>
      </c>
      <c r="D2" s="6">
        <v>4</v>
      </c>
      <c r="E2" s="6">
        <v>5</v>
      </c>
      <c r="F2" s="4">
        <v>6</v>
      </c>
      <c r="G2" s="4">
        <v>7</v>
      </c>
      <c r="H2" s="4">
        <v>8</v>
      </c>
      <c r="I2" s="4">
        <v>9</v>
      </c>
      <c r="J2" s="6">
        <v>10</v>
      </c>
      <c r="K2" s="6">
        <v>11</v>
      </c>
      <c r="L2" s="6">
        <v>12</v>
      </c>
      <c r="M2" s="6">
        <v>13</v>
      </c>
    </row>
    <row r="3" spans="1:13" ht="16.5">
      <c r="A3" s="185" t="s">
        <v>61</v>
      </c>
      <c r="B3" s="186"/>
      <c r="C3" s="186"/>
      <c r="D3" s="186"/>
      <c r="E3" s="186"/>
      <c r="F3" s="186"/>
      <c r="G3" s="186"/>
      <c r="H3" s="186"/>
      <c r="I3" s="186"/>
      <c r="J3" s="186"/>
      <c r="K3" s="186"/>
      <c r="L3" s="186"/>
      <c r="M3" s="187"/>
    </row>
    <row r="4" spans="1:13" ht="211.5" customHeight="1">
      <c r="A4" s="8">
        <v>1</v>
      </c>
      <c r="B4" s="33" t="s">
        <v>25</v>
      </c>
      <c r="C4" s="34" t="s">
        <v>26</v>
      </c>
      <c r="D4" s="10"/>
      <c r="E4" s="10"/>
      <c r="F4" s="8" t="s">
        <v>27</v>
      </c>
      <c r="G4" s="47">
        <v>850</v>
      </c>
      <c r="H4" s="69"/>
      <c r="I4" s="12"/>
      <c r="J4" s="51">
        <f>H4+I4*H4</f>
        <v>0</v>
      </c>
      <c r="K4" s="31">
        <f>G4*H4</f>
        <v>0</v>
      </c>
      <c r="L4" s="31">
        <f>G4*J4</f>
        <v>0</v>
      </c>
      <c r="M4" s="8"/>
    </row>
    <row r="5" spans="1:13" ht="174" customHeight="1">
      <c r="A5" s="193">
        <v>2</v>
      </c>
      <c r="B5" s="205" t="s">
        <v>29</v>
      </c>
      <c r="C5" s="38" t="s">
        <v>1</v>
      </c>
      <c r="D5" s="207"/>
      <c r="E5" s="209"/>
      <c r="F5" s="193" t="s">
        <v>27</v>
      </c>
      <c r="G5" s="191">
        <v>160</v>
      </c>
      <c r="H5" s="199"/>
      <c r="I5" s="195"/>
      <c r="J5" s="203">
        <f>H5+I5*H5</f>
        <v>0</v>
      </c>
      <c r="K5" s="200">
        <f>G5*H5</f>
        <v>0</v>
      </c>
      <c r="L5" s="200">
        <f>G5*J5</f>
        <v>0</v>
      </c>
      <c r="M5" s="197"/>
    </row>
    <row r="6" spans="1:13" ht="114.75" customHeight="1">
      <c r="A6" s="194"/>
      <c r="B6" s="206"/>
      <c r="C6" s="36" t="s">
        <v>2</v>
      </c>
      <c r="D6" s="208"/>
      <c r="E6" s="210"/>
      <c r="F6" s="194"/>
      <c r="G6" s="192"/>
      <c r="H6" s="199"/>
      <c r="I6" s="196"/>
      <c r="J6" s="204"/>
      <c r="K6" s="201"/>
      <c r="L6" s="202"/>
      <c r="M6" s="198"/>
    </row>
    <row r="7" spans="1:13" ht="20.25" customHeight="1">
      <c r="A7" s="189" t="s">
        <v>0</v>
      </c>
      <c r="B7" s="189"/>
      <c r="C7" s="189"/>
      <c r="D7" s="189"/>
      <c r="E7" s="189"/>
      <c r="F7" s="189"/>
      <c r="G7" s="189"/>
      <c r="H7" s="189"/>
      <c r="I7" s="189"/>
      <c r="J7" s="190"/>
      <c r="K7" s="53">
        <f>SUM(K4:K6)</f>
        <v>0</v>
      </c>
      <c r="L7" s="53">
        <f>SUM(L4:L5)</f>
        <v>0</v>
      </c>
      <c r="M7" s="37"/>
    </row>
    <row r="12" spans="1:13">
      <c r="C12" s="2"/>
    </row>
    <row r="13" spans="1:13">
      <c r="C13" s="2"/>
    </row>
    <row r="14" spans="1:13">
      <c r="C14" s="2"/>
    </row>
    <row r="15" spans="1:13">
      <c r="C15" s="2"/>
    </row>
  </sheetData>
  <mergeCells count="14">
    <mergeCell ref="A3:M3"/>
    <mergeCell ref="A7:J7"/>
    <mergeCell ref="G5:G6"/>
    <mergeCell ref="F5:F6"/>
    <mergeCell ref="I5:I6"/>
    <mergeCell ref="M5:M6"/>
    <mergeCell ref="H5:H6"/>
    <mergeCell ref="A5:A6"/>
    <mergeCell ref="K5:K6"/>
    <mergeCell ref="L5:L6"/>
    <mergeCell ref="J5:J6"/>
    <mergeCell ref="B5:B6"/>
    <mergeCell ref="D5:D6"/>
    <mergeCell ref="E5:E6"/>
  </mergeCells>
  <phoneticPr fontId="35" type="noConversion"/>
  <printOptions horizontalCentered="1"/>
  <pageMargins left="0.31496062992125984" right="0.31496062992125984" top="0.55118110236220474" bottom="0.55118110236220474" header="0.31496062992125984" footer="0.31496062992125984"/>
  <pageSetup scale="75" orientation="landscape" r:id="rId1"/>
  <headerFooter>
    <oddHeader xml:space="preserve">&amp;C&amp;"Arial CE,Pogrubiony"FORMULARZ WYCENY SZACUNKOWEJ </oddHeader>
    <oddFooter>&amp;LData: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view="pageBreakPreview" zoomScale="80" zoomScaleSheetLayoutView="80" workbookViewId="0">
      <selection activeCell="E4" sqref="E4"/>
    </sheetView>
  </sheetViews>
  <sheetFormatPr defaultRowHeight="12.75"/>
  <cols>
    <col min="1" max="1" width="7.28515625" style="40" customWidth="1"/>
    <col min="2" max="2" width="14.140625" style="40" customWidth="1"/>
    <col min="3" max="3" width="47.85546875" style="40" customWidth="1"/>
    <col min="4" max="9" width="9.140625" style="40"/>
    <col min="10" max="10" width="9.140625" style="41"/>
    <col min="11" max="12" width="11.140625" style="41" bestFit="1" customWidth="1"/>
    <col min="13" max="13" width="6.28515625" style="40" customWidth="1"/>
    <col min="14" max="14" width="9.140625" style="40"/>
    <col min="15" max="16" width="10.140625" style="40" bestFit="1" customWidth="1"/>
    <col min="17" max="16384" width="9.140625" style="40"/>
  </cols>
  <sheetData>
    <row r="1" spans="1:16" s="1" customFormat="1" ht="27">
      <c r="A1" s="4" t="s">
        <v>3</v>
      </c>
      <c r="B1" s="5" t="s">
        <v>4</v>
      </c>
      <c r="C1" s="4" t="s">
        <v>21</v>
      </c>
      <c r="D1" s="6" t="s">
        <v>6</v>
      </c>
      <c r="E1" s="6" t="s">
        <v>7</v>
      </c>
      <c r="F1" s="4" t="s">
        <v>8</v>
      </c>
      <c r="G1" s="5" t="s">
        <v>9</v>
      </c>
      <c r="H1" s="5" t="s">
        <v>10</v>
      </c>
      <c r="I1" s="5" t="s">
        <v>11</v>
      </c>
      <c r="J1" s="7" t="s">
        <v>12</v>
      </c>
      <c r="K1" s="7" t="s">
        <v>13</v>
      </c>
      <c r="L1" s="7" t="s">
        <v>14</v>
      </c>
      <c r="M1" s="6" t="s">
        <v>15</v>
      </c>
    </row>
    <row r="2" spans="1:16" s="1" customFormat="1" ht="13.5">
      <c r="A2" s="4">
        <v>1</v>
      </c>
      <c r="B2" s="5">
        <v>2</v>
      </c>
      <c r="C2" s="4">
        <v>3</v>
      </c>
      <c r="D2" s="6">
        <v>4</v>
      </c>
      <c r="E2" s="6">
        <v>5</v>
      </c>
      <c r="F2" s="4">
        <v>6</v>
      </c>
      <c r="G2" s="4">
        <v>7</v>
      </c>
      <c r="H2" s="4">
        <v>8</v>
      </c>
      <c r="I2" s="4">
        <v>9</v>
      </c>
      <c r="J2" s="6">
        <v>10</v>
      </c>
      <c r="K2" s="6">
        <v>11</v>
      </c>
      <c r="L2" s="6">
        <v>12</v>
      </c>
      <c r="M2" s="6">
        <v>13</v>
      </c>
    </row>
    <row r="3" spans="1:16" s="1" customFormat="1" ht="24" customHeight="1">
      <c r="A3" s="211" t="s">
        <v>83</v>
      </c>
      <c r="B3" s="212"/>
      <c r="C3" s="212"/>
      <c r="D3" s="212"/>
      <c r="E3" s="212"/>
      <c r="F3" s="212"/>
      <c r="G3" s="212"/>
      <c r="H3" s="212"/>
      <c r="I3" s="212"/>
      <c r="J3" s="212"/>
      <c r="K3" s="212"/>
      <c r="L3" s="212"/>
      <c r="M3" s="213"/>
    </row>
    <row r="4" spans="1:16" s="1" customFormat="1" ht="324" customHeight="1">
      <c r="A4" s="8">
        <v>1</v>
      </c>
      <c r="B4" s="7" t="s">
        <v>23</v>
      </c>
      <c r="C4" s="39" t="s">
        <v>42</v>
      </c>
      <c r="D4" s="10"/>
      <c r="E4" s="10"/>
      <c r="F4" s="8" t="s">
        <v>27</v>
      </c>
      <c r="G4" s="47">
        <v>450</v>
      </c>
      <c r="H4" s="66"/>
      <c r="I4" s="12"/>
      <c r="J4" s="28">
        <f>H4+I4*H4</f>
        <v>0</v>
      </c>
      <c r="K4" s="31">
        <f>G4*H4</f>
        <v>0</v>
      </c>
      <c r="L4" s="31">
        <f>G4*J4</f>
        <v>0</v>
      </c>
      <c r="M4" s="8"/>
    </row>
    <row r="5" spans="1:16" s="1" customFormat="1" ht="258" customHeight="1">
      <c r="A5" s="8">
        <v>2</v>
      </c>
      <c r="B5" s="33" t="s">
        <v>24</v>
      </c>
      <c r="C5" s="38" t="s">
        <v>43</v>
      </c>
      <c r="D5" s="10"/>
      <c r="E5" s="10"/>
      <c r="F5" s="8" t="s">
        <v>27</v>
      </c>
      <c r="G5" s="47">
        <v>70</v>
      </c>
      <c r="H5" s="66"/>
      <c r="I5" s="12"/>
      <c r="J5" s="28">
        <f>H5+I5*H5</f>
        <v>0</v>
      </c>
      <c r="K5" s="31">
        <f>G5*H5</f>
        <v>0</v>
      </c>
      <c r="L5" s="31">
        <f>G5*J5</f>
        <v>0</v>
      </c>
      <c r="M5" s="8"/>
      <c r="O5" s="3"/>
      <c r="P5" s="3"/>
    </row>
    <row r="6" spans="1:16" s="1" customFormat="1" ht="20.25" customHeight="1">
      <c r="A6" s="174" t="s">
        <v>0</v>
      </c>
      <c r="B6" s="175"/>
      <c r="C6" s="175"/>
      <c r="D6" s="175"/>
      <c r="E6" s="175"/>
      <c r="F6" s="175"/>
      <c r="G6" s="175"/>
      <c r="H6" s="175"/>
      <c r="I6" s="175"/>
      <c r="J6" s="214"/>
      <c r="K6" s="52">
        <f>SUM(K4:K5)</f>
        <v>0</v>
      </c>
      <c r="L6" s="52">
        <f>SUM(L4:L5)</f>
        <v>0</v>
      </c>
      <c r="M6" s="42"/>
    </row>
  </sheetData>
  <mergeCells count="2">
    <mergeCell ref="A3:M3"/>
    <mergeCell ref="A6:J6"/>
  </mergeCells>
  <pageMargins left="0.7" right="0.7" top="0.5703125" bottom="0.75" header="0.3" footer="0.3"/>
  <pageSetup paperSize="9" scale="75" orientation="landscape" r:id="rId1"/>
  <headerFooter>
    <oddHeader xml:space="preserve">&amp;C&amp;"Arial CE,Pogrubiony"FORMULARZ WYCENY SZACUNKOWEJ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
  <sheetViews>
    <sheetView view="pageBreakPreview" zoomScaleSheetLayoutView="100" workbookViewId="0">
      <selection activeCell="L6" sqref="L6"/>
    </sheetView>
  </sheetViews>
  <sheetFormatPr defaultRowHeight="12.75"/>
  <cols>
    <col min="1" max="1" width="3.5703125" bestFit="1" customWidth="1"/>
    <col min="2" max="2" width="13" customWidth="1"/>
    <col min="3" max="3" width="63.5703125" customWidth="1"/>
    <col min="4" max="5" width="9.28515625" bestFit="1" customWidth="1"/>
    <col min="6" max="6" width="5.140625" customWidth="1"/>
    <col min="7" max="7" width="6" bestFit="1" customWidth="1"/>
    <col min="8" max="8" width="7.5703125" customWidth="1"/>
    <col min="9" max="9" width="4.85546875" customWidth="1"/>
    <col min="10" max="10" width="9.28515625" bestFit="1" customWidth="1"/>
    <col min="11" max="11" width="12.7109375" bestFit="1" customWidth="1"/>
    <col min="12" max="12" width="11" customWidth="1"/>
    <col min="13" max="13" width="4.7109375" customWidth="1"/>
  </cols>
  <sheetData>
    <row r="1" spans="1:20" s="1" customFormat="1" ht="27">
      <c r="A1" s="4" t="s">
        <v>3</v>
      </c>
      <c r="B1" s="5" t="s">
        <v>4</v>
      </c>
      <c r="C1" s="4" t="s">
        <v>21</v>
      </c>
      <c r="D1" s="6" t="s">
        <v>6</v>
      </c>
      <c r="E1" s="6" t="s">
        <v>7</v>
      </c>
      <c r="F1" s="4" t="s">
        <v>8</v>
      </c>
      <c r="G1" s="5" t="s">
        <v>9</v>
      </c>
      <c r="H1" s="5" t="s">
        <v>10</v>
      </c>
      <c r="I1" s="5" t="s">
        <v>11</v>
      </c>
      <c r="J1" s="7" t="s">
        <v>12</v>
      </c>
      <c r="K1" s="7" t="s">
        <v>13</v>
      </c>
      <c r="L1" s="7" t="s">
        <v>14</v>
      </c>
      <c r="M1" s="6" t="s">
        <v>15</v>
      </c>
    </row>
    <row r="2" spans="1:20" s="1" customFormat="1" ht="13.5">
      <c r="A2" s="4">
        <v>1</v>
      </c>
      <c r="B2" s="5">
        <v>2</v>
      </c>
      <c r="C2" s="4">
        <v>3</v>
      </c>
      <c r="D2" s="6">
        <v>4</v>
      </c>
      <c r="E2" s="6">
        <v>5</v>
      </c>
      <c r="F2" s="4">
        <v>6</v>
      </c>
      <c r="G2" s="4">
        <v>7</v>
      </c>
      <c r="H2" s="4">
        <v>8</v>
      </c>
      <c r="I2" s="4">
        <v>9</v>
      </c>
      <c r="J2" s="6">
        <v>10</v>
      </c>
      <c r="K2" s="6">
        <v>11</v>
      </c>
      <c r="L2" s="6">
        <v>12</v>
      </c>
      <c r="M2" s="6">
        <v>13</v>
      </c>
    </row>
    <row r="3" spans="1:20" s="1" customFormat="1" ht="16.5">
      <c r="A3" s="215" t="s">
        <v>84</v>
      </c>
      <c r="B3" s="216"/>
      <c r="C3" s="216"/>
      <c r="D3" s="216"/>
      <c r="E3" s="216"/>
      <c r="F3" s="216"/>
      <c r="G3" s="216"/>
      <c r="H3" s="216"/>
      <c r="I3" s="216"/>
      <c r="J3" s="216"/>
      <c r="K3" s="216"/>
      <c r="L3" s="216"/>
      <c r="M3" s="217"/>
    </row>
    <row r="4" spans="1:20" s="1" customFormat="1" ht="304.5" customHeight="1">
      <c r="A4" s="8">
        <v>1</v>
      </c>
      <c r="B4" s="7" t="s">
        <v>38</v>
      </c>
      <c r="C4" s="48" t="s">
        <v>85</v>
      </c>
      <c r="D4" s="10"/>
      <c r="E4" s="8"/>
      <c r="F4" s="8" t="s">
        <v>27</v>
      </c>
      <c r="G4" s="35">
        <v>200</v>
      </c>
      <c r="H4" s="67"/>
      <c r="I4" s="12"/>
      <c r="J4" s="28">
        <f>H4+I4*H4</f>
        <v>0</v>
      </c>
      <c r="K4" s="31">
        <f>G4*H4</f>
        <v>0</v>
      </c>
      <c r="L4" s="31">
        <f>G4*J4</f>
        <v>0</v>
      </c>
      <c r="M4" s="8"/>
      <c r="T4" s="82"/>
    </row>
    <row r="5" spans="1:20" s="1" customFormat="1" ht="24.75" customHeight="1">
      <c r="A5" s="174" t="s">
        <v>0</v>
      </c>
      <c r="B5" s="175"/>
      <c r="C5" s="175"/>
      <c r="D5" s="175"/>
      <c r="E5" s="175"/>
      <c r="F5" s="175"/>
      <c r="G5" s="175"/>
      <c r="H5" s="175"/>
      <c r="I5" s="175"/>
      <c r="J5" s="214"/>
      <c r="K5" s="52">
        <f>SUM(K4:K4)</f>
        <v>0</v>
      </c>
      <c r="L5" s="52">
        <f>SUM(L4:L4)</f>
        <v>0</v>
      </c>
      <c r="M5" s="42"/>
    </row>
  </sheetData>
  <mergeCells count="2">
    <mergeCell ref="A3:M3"/>
    <mergeCell ref="A5:J5"/>
  </mergeCells>
  <pageMargins left="0.7" right="0.7" top="0.75" bottom="0.75" header="0.3" footer="0.3"/>
  <pageSetup paperSize="9" scale="75" orientation="landscape" r:id="rId1"/>
  <headerFooter>
    <oddHeader xml:space="preserve">&amp;C&amp;"Arial CE,Pogrubiony"FORMULARZ WYCENY SZACUNKOWEJ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showGridLines="0" showRuler="0" view="pageBreakPreview" zoomScaleSheetLayoutView="100" workbookViewId="0">
      <selection activeCell="L11" sqref="L11"/>
    </sheetView>
  </sheetViews>
  <sheetFormatPr defaultRowHeight="12.75"/>
  <cols>
    <col min="1" max="1" width="4" bestFit="1" customWidth="1"/>
    <col min="2" max="2" width="21.85546875" customWidth="1"/>
    <col min="3" max="3" width="73" customWidth="1"/>
    <col min="4" max="5" width="9.28515625" bestFit="1" customWidth="1"/>
    <col min="6" max="6" width="4.7109375" customWidth="1"/>
    <col min="7" max="7" width="7.5703125" customWidth="1"/>
    <col min="8" max="8" width="9.28515625" bestFit="1" customWidth="1"/>
    <col min="9" max="9" width="5.140625" customWidth="1"/>
    <col min="10" max="10" width="10.85546875" bestFit="1" customWidth="1"/>
    <col min="11" max="11" width="12.7109375" bestFit="1" customWidth="1"/>
    <col min="12" max="12" width="14" customWidth="1"/>
    <col min="13" max="13" width="9.28515625" bestFit="1" customWidth="1"/>
  </cols>
  <sheetData>
    <row r="1" spans="1:17" ht="27">
      <c r="A1" s="4" t="s">
        <v>3</v>
      </c>
      <c r="B1" s="5" t="s">
        <v>4</v>
      </c>
      <c r="C1" s="4" t="s">
        <v>21</v>
      </c>
      <c r="D1" s="6" t="s">
        <v>6</v>
      </c>
      <c r="E1" s="6" t="s">
        <v>7</v>
      </c>
      <c r="F1" s="4" t="s">
        <v>8</v>
      </c>
      <c r="G1" s="5" t="s">
        <v>9</v>
      </c>
      <c r="H1" s="5" t="s">
        <v>10</v>
      </c>
      <c r="I1" s="5" t="s">
        <v>11</v>
      </c>
      <c r="J1" s="7" t="s">
        <v>12</v>
      </c>
      <c r="K1" s="7" t="s">
        <v>13</v>
      </c>
      <c r="L1" s="7" t="s">
        <v>14</v>
      </c>
      <c r="M1" s="6" t="s">
        <v>15</v>
      </c>
    </row>
    <row r="2" spans="1:17" ht="13.5">
      <c r="A2" s="4">
        <v>1</v>
      </c>
      <c r="B2" s="5">
        <v>2</v>
      </c>
      <c r="C2" s="4">
        <v>3</v>
      </c>
      <c r="D2" s="6">
        <v>4</v>
      </c>
      <c r="E2" s="6">
        <v>5</v>
      </c>
      <c r="F2" s="4">
        <v>6</v>
      </c>
      <c r="G2" s="4">
        <v>7</v>
      </c>
      <c r="H2" s="4">
        <v>8</v>
      </c>
      <c r="I2" s="4">
        <v>9</v>
      </c>
      <c r="J2" s="6">
        <v>10</v>
      </c>
      <c r="K2" s="6">
        <v>11</v>
      </c>
      <c r="L2" s="6">
        <v>12</v>
      </c>
      <c r="M2" s="6">
        <v>13</v>
      </c>
    </row>
    <row r="3" spans="1:17" ht="30" customHeight="1">
      <c r="A3" s="218" t="s">
        <v>86</v>
      </c>
      <c r="B3" s="219"/>
      <c r="C3" s="219"/>
      <c r="D3" s="219"/>
      <c r="E3" s="219"/>
      <c r="F3" s="219"/>
      <c r="G3" s="219"/>
      <c r="H3" s="219"/>
      <c r="I3" s="219"/>
      <c r="J3" s="219"/>
      <c r="K3" s="219"/>
      <c r="L3" s="219"/>
      <c r="M3" s="220"/>
    </row>
    <row r="4" spans="1:17" ht="383.25" customHeight="1">
      <c r="A4" s="8">
        <v>1</v>
      </c>
      <c r="B4" s="151" t="s">
        <v>37</v>
      </c>
      <c r="C4" s="43" t="s">
        <v>87</v>
      </c>
      <c r="D4" s="10"/>
      <c r="E4" s="10"/>
      <c r="F4" s="8" t="s">
        <v>27</v>
      </c>
      <c r="G4" s="131">
        <v>370</v>
      </c>
      <c r="H4" s="69"/>
      <c r="I4" s="12"/>
      <c r="J4" s="28">
        <f>H4+I4*H4</f>
        <v>0</v>
      </c>
      <c r="K4" s="31">
        <f>G4*H4</f>
        <v>0</v>
      </c>
      <c r="L4" s="31">
        <f>G4*J4</f>
        <v>0</v>
      </c>
      <c r="M4" s="8"/>
    </row>
    <row r="5" spans="1:17" ht="16.5">
      <c r="A5" s="174"/>
      <c r="B5" s="175"/>
      <c r="C5" s="175"/>
      <c r="D5" s="175"/>
      <c r="E5" s="175"/>
      <c r="F5" s="175"/>
      <c r="G5" s="175"/>
      <c r="H5" s="175"/>
      <c r="I5" s="175"/>
      <c r="J5" s="214"/>
      <c r="K5" s="52">
        <f>SUM(K4:K4)</f>
        <v>0</v>
      </c>
      <c r="L5" s="164">
        <f>SUM(L4:L4)</f>
        <v>0</v>
      </c>
      <c r="M5" s="42"/>
    </row>
    <row r="6" spans="1:17" s="126" customFormat="1" ht="16.5" customHeight="1" thickBot="1">
      <c r="A6" s="221" t="s">
        <v>69</v>
      </c>
      <c r="B6" s="222"/>
      <c r="C6" s="222"/>
      <c r="D6" s="222"/>
      <c r="E6" s="222"/>
      <c r="F6" s="222"/>
      <c r="G6" s="222"/>
      <c r="H6" s="222"/>
      <c r="I6" s="222"/>
      <c r="J6" s="222"/>
      <c r="K6" s="222"/>
      <c r="L6" s="222"/>
      <c r="M6" s="223"/>
      <c r="N6" s="125"/>
    </row>
    <row r="7" spans="1:17" s="26" customFormat="1" ht="24.75" customHeight="1" thickBot="1">
      <c r="A7" s="16">
        <v>1</v>
      </c>
      <c r="B7" s="161" t="s">
        <v>76</v>
      </c>
      <c r="C7" s="130" t="s">
        <v>88</v>
      </c>
      <c r="D7" s="17"/>
      <c r="E7" s="17"/>
      <c r="F7" s="16" t="s">
        <v>16</v>
      </c>
      <c r="G7" s="16">
        <v>1900</v>
      </c>
      <c r="H7" s="50"/>
      <c r="I7" s="167"/>
      <c r="J7" s="169">
        <f>H7+I7*H7</f>
        <v>0</v>
      </c>
      <c r="K7" s="170">
        <f>G7*H7</f>
        <v>0</v>
      </c>
      <c r="L7" s="171">
        <f>G7*J7</f>
        <v>0</v>
      </c>
      <c r="M7" s="168"/>
      <c r="N7" s="163"/>
      <c r="O7" s="19"/>
      <c r="P7" s="19"/>
      <c r="Q7" s="62"/>
    </row>
    <row r="8" spans="1:17" s="126" customFormat="1" ht="16.5" customHeight="1" thickBot="1">
      <c r="A8" s="221" t="s">
        <v>72</v>
      </c>
      <c r="B8" s="222"/>
      <c r="C8" s="222"/>
      <c r="D8" s="222"/>
      <c r="E8" s="222"/>
      <c r="F8" s="222"/>
      <c r="G8" s="222"/>
      <c r="H8" s="222"/>
      <c r="I8" s="222"/>
      <c r="J8" s="224"/>
      <c r="K8" s="224"/>
      <c r="L8" s="224"/>
      <c r="M8" s="223"/>
      <c r="N8" s="125"/>
    </row>
    <row r="9" spans="1:17" s="126" customFormat="1" ht="34.5" customHeight="1" thickBot="1">
      <c r="A9" s="152">
        <v>1</v>
      </c>
      <c r="B9" s="153" t="s">
        <v>64</v>
      </c>
      <c r="C9" s="154" t="s">
        <v>65</v>
      </c>
      <c r="D9" s="153"/>
      <c r="E9" s="153"/>
      <c r="F9" s="155" t="s">
        <v>16</v>
      </c>
      <c r="G9" s="156">
        <v>300</v>
      </c>
      <c r="H9" s="157"/>
      <c r="I9" s="158"/>
      <c r="J9" s="165">
        <f>H9+I9*H9</f>
        <v>0</v>
      </c>
      <c r="K9" s="166">
        <f>G9*H9</f>
        <v>0</v>
      </c>
      <c r="L9" s="166">
        <f>G9*J9</f>
        <v>0</v>
      </c>
      <c r="M9" s="162"/>
      <c r="N9" s="125"/>
    </row>
    <row r="10" spans="1:17" s="126" customFormat="1" ht="18.75" customHeight="1" thickBot="1">
      <c r="A10" s="225" t="s">
        <v>75</v>
      </c>
      <c r="B10" s="224"/>
      <c r="C10" s="224"/>
      <c r="D10" s="224"/>
      <c r="E10" s="224"/>
      <c r="F10" s="224"/>
      <c r="G10" s="224"/>
      <c r="H10" s="224"/>
      <c r="I10" s="224"/>
      <c r="J10" s="224"/>
      <c r="K10" s="224"/>
      <c r="L10" s="224"/>
      <c r="M10" s="226"/>
      <c r="N10" s="125"/>
    </row>
    <row r="11" spans="1:17" s="126" customFormat="1" ht="56.25" customHeight="1" thickBot="1">
      <c r="A11" s="152">
        <v>1</v>
      </c>
      <c r="B11" s="153" t="s">
        <v>67</v>
      </c>
      <c r="C11" s="153" t="s">
        <v>68</v>
      </c>
      <c r="D11" s="153"/>
      <c r="E11" s="153"/>
      <c r="F11" s="155" t="s">
        <v>66</v>
      </c>
      <c r="G11" s="156">
        <v>1200</v>
      </c>
      <c r="H11" s="157"/>
      <c r="I11" s="158"/>
      <c r="J11" s="165">
        <f>H11+I11*H11</f>
        <v>0</v>
      </c>
      <c r="K11" s="166">
        <f>G11*H11</f>
        <v>0</v>
      </c>
      <c r="L11" s="166">
        <f>G11*J11</f>
        <v>0</v>
      </c>
      <c r="M11" s="162"/>
      <c r="N11" s="125"/>
    </row>
    <row r="12" spans="1:17" s="127" customFormat="1">
      <c r="A12" s="159"/>
      <c r="B12" s="159"/>
      <c r="C12" s="159"/>
      <c r="D12" s="159"/>
      <c r="E12" s="159"/>
      <c r="F12" s="159"/>
      <c r="G12" s="159"/>
      <c r="H12" s="159"/>
      <c r="I12" s="159"/>
      <c r="J12" s="159"/>
      <c r="K12" s="159"/>
      <c r="L12" s="159"/>
      <c r="M12" s="159"/>
    </row>
    <row r="13" spans="1:17" s="127" customFormat="1">
      <c r="A13" s="159"/>
      <c r="B13" s="159"/>
      <c r="C13" s="159"/>
      <c r="D13" s="159"/>
      <c r="E13" s="159"/>
      <c r="F13" s="159"/>
      <c r="G13" s="159"/>
      <c r="H13" s="159"/>
      <c r="I13" s="159"/>
      <c r="J13" s="159"/>
      <c r="K13" s="159"/>
      <c r="L13" s="159"/>
      <c r="M13" s="159"/>
    </row>
    <row r="14" spans="1:17" s="119" customFormat="1">
      <c r="A14" s="160"/>
      <c r="B14" s="160"/>
      <c r="C14" s="160"/>
      <c r="D14" s="160"/>
      <c r="E14" s="160"/>
      <c r="F14" s="160"/>
      <c r="G14" s="160"/>
      <c r="H14" s="160"/>
      <c r="I14" s="160"/>
      <c r="J14" s="160"/>
      <c r="K14" s="160"/>
      <c r="L14" s="160"/>
      <c r="M14" s="160"/>
    </row>
  </sheetData>
  <mergeCells count="5">
    <mergeCell ref="A3:M3"/>
    <mergeCell ref="A5:J5"/>
    <mergeCell ref="A6:M6"/>
    <mergeCell ref="A8:M8"/>
    <mergeCell ref="A10:M10"/>
  </mergeCells>
  <pageMargins left="0.7" right="0.7" top="0.75" bottom="0.75" header="0.3" footer="0.3"/>
  <pageSetup paperSize="9" scale="62" orientation="landscape" r:id="rId1"/>
  <headerFooter>
    <oddHeader xml:space="preserve">&amp;C&amp;"Arial CE,Pogrubiony"FORMULARZ WYCENY SZACUNKOWEJ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6</vt:i4>
      </vt:variant>
      <vt:variant>
        <vt:lpstr>Zakresy nazwane</vt:lpstr>
      </vt:variant>
      <vt:variant>
        <vt:i4>4</vt:i4>
      </vt:variant>
    </vt:vector>
  </HeadingPairs>
  <TitlesOfParts>
    <vt:vector size="10" baseType="lpstr">
      <vt:lpstr>Zadanie 1-8</vt:lpstr>
      <vt:lpstr>Zadanie 9</vt:lpstr>
      <vt:lpstr>Zadanie 10</vt:lpstr>
      <vt:lpstr>Zadanie 11</vt:lpstr>
      <vt:lpstr>Zadanie 12</vt:lpstr>
      <vt:lpstr>Zadanie 13-16</vt:lpstr>
      <vt:lpstr>'Zadanie 1-8'!Excel_BuiltIn_Print_Area</vt:lpstr>
      <vt:lpstr>'Zadanie 13-16'!Print_Area</vt:lpstr>
      <vt:lpstr>'Zadanie 1-8'!Print_Area</vt:lpstr>
      <vt:lpstr>'Zadanie 9'!Print_Area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Piotr</dc:creator>
  <cp:lastModifiedBy>user</cp:lastModifiedBy>
  <cp:lastPrinted>2022-01-12T12:22:44Z</cp:lastPrinted>
  <dcterms:created xsi:type="dcterms:W3CDTF">2016-01-26T06:35:25Z</dcterms:created>
  <dcterms:modified xsi:type="dcterms:W3CDTF">2022-01-12T12:22:47Z</dcterms:modified>
</cp:coreProperties>
</file>