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1E54C66-864F-4A6F-B522-3575031086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ykaz" sheetId="3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8" i="36" l="1"/>
  <c r="P68" i="36"/>
  <c r="N68" i="36"/>
  <c r="J72" i="36"/>
  <c r="H72" i="36"/>
  <c r="I72" i="36" s="1"/>
  <c r="N91" i="36"/>
  <c r="F91" i="36"/>
  <c r="J91" i="36"/>
  <c r="Q91" i="36"/>
  <c r="L72" i="36" l="1"/>
  <c r="M72" i="36" s="1"/>
  <c r="H91" i="36"/>
  <c r="L91" i="36"/>
  <c r="P91" i="36"/>
  <c r="I91" i="36" l="1"/>
  <c r="M91" i="36"/>
  <c r="F68" i="36"/>
  <c r="J68" i="36"/>
  <c r="H53" i="36"/>
  <c r="I53" i="36" s="1"/>
  <c r="I68" i="36" s="1"/>
  <c r="Q49" i="36"/>
  <c r="P49" i="36"/>
  <c r="N49" i="36"/>
  <c r="F49" i="36"/>
  <c r="J48" i="36"/>
  <c r="J49" i="36" s="1"/>
  <c r="H48" i="36"/>
  <c r="I48" i="36" s="1"/>
  <c r="I49" i="36" s="1"/>
  <c r="F4" i="36"/>
  <c r="J3" i="36"/>
  <c r="J4" i="36" s="1"/>
  <c r="N44" i="36"/>
  <c r="F44" i="36"/>
  <c r="J33" i="36"/>
  <c r="H33" i="36"/>
  <c r="I33" i="36" s="1"/>
  <c r="J22" i="36"/>
  <c r="H22" i="36"/>
  <c r="I22" i="36" s="1"/>
  <c r="J8" i="36"/>
  <c r="H8" i="36"/>
  <c r="L8" i="36" l="1"/>
  <c r="M8" i="36" s="1"/>
  <c r="J44" i="36"/>
  <c r="I8" i="36"/>
  <c r="I44" i="36" s="1"/>
  <c r="H44" i="36"/>
  <c r="H68" i="36"/>
  <c r="L53" i="36"/>
  <c r="H49" i="36"/>
  <c r="L48" i="36"/>
  <c r="L33" i="36"/>
  <c r="M33" i="36" s="1"/>
  <c r="L22" i="36"/>
  <c r="Q4" i="36"/>
  <c r="P4" i="36"/>
  <c r="N4" i="36"/>
  <c r="H3" i="36"/>
  <c r="L44" i="36" l="1"/>
  <c r="M53" i="36"/>
  <c r="M68" i="36" s="1"/>
  <c r="L68" i="36"/>
  <c r="I3" i="36"/>
  <c r="I4" i="36" s="1"/>
  <c r="H4" i="36"/>
  <c r="M48" i="36"/>
  <c r="M49" i="36" s="1"/>
  <c r="L49" i="36"/>
  <c r="M22" i="36"/>
  <c r="M44" i="36" s="1"/>
  <c r="L3" i="36"/>
  <c r="M3" i="36" l="1"/>
  <c r="M4" i="36" s="1"/>
  <c r="L4" i="36"/>
</calcChain>
</file>

<file path=xl/sharedStrings.xml><?xml version="1.0" encoding="utf-8"?>
<sst xmlns="http://schemas.openxmlformats.org/spreadsheetml/2006/main" count="340" uniqueCount="173">
  <si>
    <t>L.p.</t>
  </si>
  <si>
    <t xml:space="preserve">Nazwa </t>
  </si>
  <si>
    <t>VAT</t>
  </si>
  <si>
    <t>1/rok</t>
  </si>
  <si>
    <t>1.</t>
  </si>
  <si>
    <t>Nr fabryczny</t>
  </si>
  <si>
    <t>Rok produkcji</t>
  </si>
  <si>
    <t>Częstotliwość przeglądów</t>
  </si>
  <si>
    <t>Kwota VAT</t>
  </si>
  <si>
    <t>SUMA</t>
  </si>
  <si>
    <t>Kwota napraw brutto</t>
  </si>
  <si>
    <t xml:space="preserve">Kwota napraw netto </t>
  </si>
  <si>
    <t>2/rok</t>
  </si>
  <si>
    <t>1.1.</t>
  </si>
  <si>
    <t>-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</si>
  <si>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</si>
  <si>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</si>
  <si>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</si>
  <si>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</si>
  <si>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</si>
  <si>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</si>
  <si>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</si>
  <si>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</si>
  <si>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</si>
  <si>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</si>
  <si>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</si>
  <si>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</si>
  <si>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</si>
  <si>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</si>
  <si>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</si>
  <si>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</si>
  <si>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</si>
  <si>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</si>
  <si>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</si>
  <si>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</si>
  <si>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</si>
  <si>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Kwota miesięcznej raty netto</t>
  </si>
  <si>
    <t xml:space="preserve">Kwota miesięcznej raty brutto </t>
  </si>
  <si>
    <t>1.2.</t>
  </si>
  <si>
    <t>Moduł E-NMT-01</t>
  </si>
  <si>
    <t>1.3</t>
  </si>
  <si>
    <t>1.4</t>
  </si>
  <si>
    <t>Moduł E-ENTROPY-01</t>
  </si>
  <si>
    <t>1.5</t>
  </si>
  <si>
    <t>Moduł E-SCAIO-00</t>
  </si>
  <si>
    <t>1.6</t>
  </si>
  <si>
    <t>1.7</t>
  </si>
  <si>
    <t>1.8</t>
  </si>
  <si>
    <t>1.9</t>
  </si>
  <si>
    <t>1.10</t>
  </si>
  <si>
    <t xml:space="preserve">2. </t>
  </si>
  <si>
    <t>Aparat do znieczuleń GE Carestation 750c A1</t>
  </si>
  <si>
    <t>SQT24440014WA</t>
  </si>
  <si>
    <t>Carescape Canvas 1000</t>
  </si>
  <si>
    <t>STN24440053HA</t>
  </si>
  <si>
    <t>SUA24440149HA</t>
  </si>
  <si>
    <t>Carescape One MBZ323 ATO Model</t>
  </si>
  <si>
    <t>SNA24430021HA</t>
  </si>
  <si>
    <t>Carescape SpO2 MKS201 - Trusignal 3,0m</t>
  </si>
  <si>
    <t>SNH24451553HA</t>
  </si>
  <si>
    <t>Carescape ECG MKE101 3,6m (12ft) IE</t>
  </si>
  <si>
    <t>SNJ24440390HA</t>
  </si>
  <si>
    <t>Carescape Temperature MK101 Reusable 1,5m  (4.9ft)</t>
  </si>
  <si>
    <t>SNG24450182HA</t>
  </si>
  <si>
    <t xml:space="preserve"> Carescape Pressure MKP101 Module Nicholai Adapter 1,2m (3,9ft)</t>
  </si>
  <si>
    <t>SNY24320116HA</t>
  </si>
  <si>
    <t>Carescape Pressure MKP101 Module Nicholai Adapter 1,2m (3,9ft)</t>
  </si>
  <si>
    <t>SNY24350043HA</t>
  </si>
  <si>
    <t>Carescape F0 DOCK ATO Model</t>
  </si>
  <si>
    <t>SNB24412319HA</t>
  </si>
  <si>
    <t>SJC24440086HA</t>
  </si>
  <si>
    <t>SJB24440049HA</t>
  </si>
  <si>
    <t>Rama F5-01</t>
  </si>
  <si>
    <t>SEG20490022HX</t>
  </si>
  <si>
    <t>E-COP-01, Cardiac Output Module, Polish</t>
  </si>
  <si>
    <t>SGR24430064HA</t>
  </si>
  <si>
    <t>1.11</t>
  </si>
  <si>
    <t>1.12</t>
  </si>
  <si>
    <t>1.13</t>
  </si>
  <si>
    <t>SQT24440013WA</t>
  </si>
  <si>
    <t xml:space="preserve">Carescape Canvas 1000 </t>
  </si>
  <si>
    <t>STN24440043HA</t>
  </si>
  <si>
    <t xml:space="preserve">Rama F2-01 W </t>
  </si>
  <si>
    <t xml:space="preserve">Carescape One MBZ323 ATO Model </t>
  </si>
  <si>
    <t>Carescape ECG MKE101 3,6m (12ft) IEC</t>
  </si>
  <si>
    <t>SUA24440148HA</t>
  </si>
  <si>
    <t>SUT4440042HA</t>
  </si>
  <si>
    <t>SNA24430020HA</t>
  </si>
  <si>
    <t>SNH24451535HA</t>
  </si>
  <si>
    <t>SNJ24440389HA</t>
  </si>
  <si>
    <t>SNG24450181HA</t>
  </si>
  <si>
    <t>SNY24320132HA</t>
  </si>
  <si>
    <t>SJC24440044HA</t>
  </si>
  <si>
    <t>SJB24210025HA</t>
  </si>
  <si>
    <t>SQT24440012WA</t>
  </si>
  <si>
    <t>STN24440054HA</t>
  </si>
  <si>
    <t>SUA24440150HA</t>
  </si>
  <si>
    <t>SUT24440041HA</t>
  </si>
  <si>
    <t>SNA24430024HA</t>
  </si>
  <si>
    <t>SNH24451523HA</t>
  </si>
  <si>
    <t>SNJ24440387HA</t>
  </si>
  <si>
    <t>SNG24440090HA</t>
  </si>
  <si>
    <t>SNY24320119HA</t>
  </si>
  <si>
    <t>SJC24440041HA</t>
  </si>
  <si>
    <t>SJB24210026HA</t>
  </si>
  <si>
    <t>Aparat RTG Siemens YSIO X.pree</t>
  </si>
  <si>
    <t>Sufitowy statyw 3D lampy RTG</t>
  </si>
  <si>
    <t>1.1</t>
  </si>
  <si>
    <t>1.2</t>
  </si>
  <si>
    <t>Lampa RTG i kolimator</t>
  </si>
  <si>
    <t>Generator RTG</t>
  </si>
  <si>
    <t>Uniwersalny stół diagnostyczny</t>
  </si>
  <si>
    <t>Detektor w statywie MAX static</t>
  </si>
  <si>
    <t>Detektor w stole MAX static</t>
  </si>
  <si>
    <t>Detektor przenośny MAX Wi-D</t>
  </si>
  <si>
    <t>Detektor przenośny mały MAX mini</t>
  </si>
  <si>
    <t>2317CY</t>
  </si>
  <si>
    <t>Konsola technika</t>
  </si>
  <si>
    <t>Monitor 24 cale</t>
  </si>
  <si>
    <t>Interkom do komunikacji głosowej</t>
  </si>
  <si>
    <t>Kratka przeciwrozproszeniowa do detektora Max Wi-D</t>
  </si>
  <si>
    <t>Statyw uchylny do zdjęć odległościowych</t>
  </si>
  <si>
    <t>Dedykowany statyw do zdjęć kości długich</t>
  </si>
  <si>
    <t>Stacja pipetująca do przygotowywania reakcji PCR, MagnisDx NGS Prep System</t>
  </si>
  <si>
    <t>MY25281153</t>
  </si>
  <si>
    <t>Wstrzykiwacz automatyczny kontrastu - Medrad Mark 7 Arterion</t>
  </si>
  <si>
    <t>312320</t>
  </si>
  <si>
    <t>1.14</t>
  </si>
  <si>
    <t>Urządzenie do przepłukiwania kanałów SCOPE BUDDY</t>
  </si>
  <si>
    <t>Myjnia - dezynfekator endoskopów elastycznych ADVANTAGE PLUS Pass-Thru</t>
  </si>
  <si>
    <t>Stacja uzdatniania wody SUW 500</t>
  </si>
  <si>
    <t>Szafa endoskopowa Endodry</t>
  </si>
  <si>
    <t>16591</t>
  </si>
  <si>
    <t>12407</t>
  </si>
  <si>
    <t>11677</t>
  </si>
  <si>
    <t>D50111028 (H200901005)</t>
  </si>
  <si>
    <t>CM01993</t>
  </si>
  <si>
    <t>CM01698</t>
  </si>
  <si>
    <t>CM01992</t>
  </si>
  <si>
    <t>CM01476</t>
  </si>
  <si>
    <t>13105378</t>
  </si>
  <si>
    <t>13105380</t>
  </si>
  <si>
    <t>13105849</t>
  </si>
  <si>
    <t>13105848</t>
  </si>
  <si>
    <t>2016663</t>
  </si>
  <si>
    <t>H2200030936-0088</t>
  </si>
  <si>
    <t>2018360</t>
  </si>
  <si>
    <t>CM04349</t>
  </si>
  <si>
    <t>2020717</t>
  </si>
  <si>
    <t>2020718</t>
  </si>
  <si>
    <t>Myjnia przelotowa natryskowa do wózków WD-750</t>
  </si>
  <si>
    <t>Sterylizator parowy przelotowy B</t>
  </si>
  <si>
    <t>Sterylizator parowy przelotowy A</t>
  </si>
  <si>
    <t>Sterylizator plazmowy RENO D50</t>
  </si>
  <si>
    <t xml:space="preserve">Szafa endoskopowa ENDODRY </t>
  </si>
  <si>
    <t>Szafa endoskopowa ENDODRY</t>
  </si>
  <si>
    <t>Myjnia dezynfektor przelotowa WD290IQ</t>
  </si>
  <si>
    <t>Myjnia przelotowa WD290IQ</t>
  </si>
  <si>
    <t>Wartość umowy na okres 48 miesięcy netto</t>
  </si>
  <si>
    <t>Wartość umowy na okres 48 miesięcy brutto</t>
  </si>
  <si>
    <t>Naprawy w kwocie ryczałtu</t>
  </si>
  <si>
    <t>Wartość umowy na okres 24 miesięcy netto</t>
  </si>
  <si>
    <t>Wartość umowy na okres 24 miesięcy brutto</t>
  </si>
  <si>
    <t>Zadanie nr 1. Pełna opieka serwisowa - Wstrzykiwacz automatyczny kontrastu - Medrad Mark 7 Arterion</t>
  </si>
  <si>
    <t>Zadanie nr 2. Pełna opieka serwisowa - Aparaty do znieczuleń GE Carestation 750c A1</t>
  </si>
  <si>
    <t>Zadanie nr 3. Pełna opieka serwisowa - Stacja pipetująca MagnisDx NGS Prep System</t>
  </si>
  <si>
    <t>Zadanie nr 9. Pełna opieka serwisowa - Aparat RTG Siemens YSIO X.pree</t>
  </si>
  <si>
    <t>Zadanie nr 10. Pełna opieka serwisowa - Myjnie i sterylizatory</t>
  </si>
  <si>
    <t>Myjnie i sterylizatory</t>
  </si>
  <si>
    <t>1.15</t>
  </si>
  <si>
    <t>1.16</t>
  </si>
  <si>
    <t>1.17</t>
  </si>
  <si>
    <t>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</si>
</sst>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8"/>
      <color theme="3"/>
      <name val="Cambria"/>
      <family val="2"/>
      <charset val="238"/>
      <scheme val="major"/>
    </font>
    <font>
      <sz val="11"/>
      <color rgb="FF9C5700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1"/>
      <name val="Calibri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2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24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2" fillId="0" borderId="0"/>
    <xf numFmtId="0" fontId="8" fillId="0" borderId="0"/>
    <xf numFmtId="0" fontId="9" fillId="0" borderId="0"/>
    <xf numFmtId="0" fontId="11" fillId="0" borderId="21" applyNumberFormat="0" applyFill="0" applyAlignment="0" applyProtection="0"/>
    <xf numFmtId="0" fontId="12" fillId="0" borderId="22" applyNumberFormat="0" applyFill="0" applyAlignment="0" applyProtection="0"/>
    <xf numFmtId="0" fontId="13" fillId="0" borderId="23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7" borderId="24" applyNumberFormat="0" applyAlignment="0" applyProtection="0"/>
    <xf numFmtId="0" fontId="17" fillId="8" borderId="25" applyNumberFormat="0" applyAlignment="0" applyProtection="0"/>
    <xf numFmtId="0" fontId="18" fillId="8" borderId="24" applyNumberFormat="0" applyAlignment="0" applyProtection="0"/>
    <xf numFmtId="0" fontId="19" fillId="0" borderId="26" applyNumberFormat="0" applyFill="0" applyAlignment="0" applyProtection="0"/>
    <xf numFmtId="0" fontId="20" fillId="9" borderId="27" applyNumberFormat="0" applyAlignment="0" applyProtection="0"/>
    <xf numFmtId="0" fontId="21" fillId="0" borderId="0" applyNumberFormat="0" applyFill="0" applyBorder="0" applyAlignment="0" applyProtection="0"/>
    <xf numFmtId="0" fontId="10" fillId="10" borderId="28" applyNumberFormat="0" applyFont="0" applyAlignment="0" applyProtection="0"/>
    <xf numFmtId="0" fontId="22" fillId="0" borderId="0" applyNumberFormat="0" applyFill="0" applyBorder="0" applyAlignment="0" applyProtection="0"/>
    <xf numFmtId="0" fontId="1" fillId="0" borderId="29" applyNumberFormat="0" applyFill="0" applyAlignment="0" applyProtection="0"/>
    <xf numFmtId="0" fontId="2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2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2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2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2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23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4" borderId="0" applyNumberFormat="0" applyBorder="0" applyAlignment="0" applyProtection="0"/>
    <xf numFmtId="0" fontId="26" fillId="0" borderId="0"/>
    <xf numFmtId="0" fontId="8" fillId="0" borderId="0"/>
    <xf numFmtId="0" fontId="27" fillId="0" borderId="0"/>
  </cellStyleXfs>
  <cellXfs count="143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/>
    <xf numFmtId="9" fontId="0" fillId="0" borderId="0" xfId="0" applyNumberFormat="1"/>
    <xf numFmtId="0" fontId="0" fillId="0" borderId="4" xfId="0" applyBorder="1"/>
    <xf numFmtId="0" fontId="0" fillId="0" borderId="0" xfId="0" applyAlignment="1">
      <alignment wrapText="1"/>
    </xf>
    <xf numFmtId="164" fontId="5" fillId="0" borderId="18" xfId="1" applyNumberFormat="1" applyFont="1" applyBorder="1" applyAlignment="1">
      <alignment horizontal="center" vertical="center"/>
    </xf>
    <xf numFmtId="9" fontId="2" fillId="0" borderId="18" xfId="1" applyNumberFormat="1" applyBorder="1" applyAlignment="1">
      <alignment horizontal="center" vertical="center"/>
    </xf>
    <xf numFmtId="164" fontId="2" fillId="0" borderId="18" xfId="1" applyNumberFormat="1" applyBorder="1" applyAlignment="1">
      <alignment horizontal="center" vertical="center"/>
    </xf>
    <xf numFmtId="0" fontId="5" fillId="0" borderId="18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9" fontId="2" fillId="3" borderId="1" xfId="1" applyNumberFormat="1" applyFill="1" applyBorder="1" applyAlignment="1">
      <alignment horizontal="center" vertical="center"/>
    </xf>
    <xf numFmtId="164" fontId="2" fillId="3" borderId="1" xfId="1" applyNumberForma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164" fontId="5" fillId="0" borderId="9" xfId="1" applyNumberFormat="1" applyFont="1" applyBorder="1" applyAlignment="1">
      <alignment horizontal="center" vertical="center"/>
    </xf>
    <xf numFmtId="164" fontId="7" fillId="2" borderId="9" xfId="1" applyNumberFormat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 wrapText="1"/>
    </xf>
    <xf numFmtId="164" fontId="5" fillId="3" borderId="18" xfId="1" applyNumberFormat="1" applyFont="1" applyFill="1" applyBorder="1" applyAlignment="1">
      <alignment horizontal="center" vertical="center"/>
    </xf>
    <xf numFmtId="9" fontId="2" fillId="3" borderId="18" xfId="1" applyNumberFormat="1" applyFill="1" applyBorder="1" applyAlignment="1">
      <alignment horizontal="center" vertical="center"/>
    </xf>
    <xf numFmtId="164" fontId="2" fillId="3" borderId="18" xfId="1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164" fontId="5" fillId="3" borderId="14" xfId="1" applyNumberFormat="1" applyFont="1" applyFill="1" applyBorder="1" applyAlignment="1">
      <alignment horizontal="center" vertical="center"/>
    </xf>
    <xf numFmtId="9" fontId="2" fillId="3" borderId="14" xfId="1" applyNumberFormat="1" applyFill="1" applyBorder="1" applyAlignment="1">
      <alignment horizontal="center" vertical="center"/>
    </xf>
    <xf numFmtId="164" fontId="2" fillId="3" borderId="14" xfId="1" applyNumberForma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49" fontId="5" fillId="0" borderId="34" xfId="0" applyNumberFormat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164" fontId="5" fillId="0" borderId="12" xfId="1" applyNumberFormat="1" applyFont="1" applyBorder="1" applyAlignment="1">
      <alignment horizontal="center" vertical="center"/>
    </xf>
    <xf numFmtId="9" fontId="2" fillId="0" borderId="12" xfId="1" applyNumberFormat="1" applyBorder="1" applyAlignment="1">
      <alignment horizontal="center" vertical="center"/>
    </xf>
    <xf numFmtId="164" fontId="2" fillId="0" borderId="12" xfId="1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64" fontId="2" fillId="35" borderId="31" xfId="1" applyNumberFormat="1" applyFill="1" applyBorder="1" applyAlignment="1">
      <alignment horizontal="center" vertical="center" wrapText="1"/>
    </xf>
    <xf numFmtId="9" fontId="2" fillId="35" borderId="31" xfId="1" applyNumberFormat="1" applyFill="1" applyBorder="1" applyAlignment="1">
      <alignment horizontal="center" vertical="center" wrapText="1"/>
    </xf>
    <xf numFmtId="164" fontId="2" fillId="36" borderId="31" xfId="1" applyNumberFormat="1" applyFill="1" applyBorder="1" applyAlignment="1">
      <alignment horizontal="center" vertical="center" wrapText="1"/>
    </xf>
    <xf numFmtId="9" fontId="2" fillId="36" borderId="31" xfId="1" applyNumberFormat="1" applyFill="1" applyBorder="1" applyAlignment="1">
      <alignment horizontal="center" vertical="center" wrapText="1"/>
    </xf>
    <xf numFmtId="164" fontId="2" fillId="36" borderId="32" xfId="1" applyNumberFormat="1" applyFill="1" applyBorder="1" applyAlignment="1">
      <alignment horizontal="center" vertical="center" wrapText="1"/>
    </xf>
    <xf numFmtId="0" fontId="4" fillId="35" borderId="30" xfId="1" applyFont="1" applyFill="1" applyBorder="1" applyAlignment="1">
      <alignment horizontal="center" vertical="center"/>
    </xf>
    <xf numFmtId="0" fontId="4" fillId="35" borderId="31" xfId="1" applyFont="1" applyFill="1" applyBorder="1" applyAlignment="1">
      <alignment horizontal="center" vertical="center" wrapText="1"/>
    </xf>
    <xf numFmtId="0" fontId="4" fillId="35" borderId="31" xfId="1" applyFont="1" applyFill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164" fontId="5" fillId="3" borderId="12" xfId="1" applyNumberFormat="1" applyFont="1" applyFill="1" applyBorder="1" applyAlignment="1">
      <alignment horizontal="center" vertical="center"/>
    </xf>
    <xf numFmtId="9" fontId="2" fillId="3" borderId="12" xfId="1" applyNumberFormat="1" applyFill="1" applyBorder="1" applyAlignment="1">
      <alignment horizontal="center" vertical="center"/>
    </xf>
    <xf numFmtId="164" fontId="2" fillId="3" borderId="12" xfId="1" applyNumberFormat="1" applyFill="1" applyBorder="1" applyAlignment="1">
      <alignment horizontal="center" vertical="center"/>
    </xf>
    <xf numFmtId="0" fontId="4" fillId="35" borderId="7" xfId="1" applyFont="1" applyFill="1" applyBorder="1" applyAlignment="1">
      <alignment horizontal="center" vertical="center"/>
    </xf>
    <xf numFmtId="0" fontId="4" fillId="35" borderId="10" xfId="1" applyFont="1" applyFill="1" applyBorder="1" applyAlignment="1">
      <alignment horizontal="center" vertical="center" wrapText="1"/>
    </xf>
    <xf numFmtId="0" fontId="4" fillId="35" borderId="10" xfId="1" applyFont="1" applyFill="1" applyBorder="1" applyAlignment="1">
      <alignment horizontal="center" vertical="center"/>
    </xf>
    <xf numFmtId="164" fontId="2" fillId="35" borderId="10" xfId="1" applyNumberFormat="1" applyFill="1" applyBorder="1" applyAlignment="1">
      <alignment horizontal="center" vertical="center" wrapText="1"/>
    </xf>
    <xf numFmtId="9" fontId="2" fillId="35" borderId="10" xfId="1" applyNumberFormat="1" applyFill="1" applyBorder="1" applyAlignment="1">
      <alignment horizontal="center" vertical="center" wrapText="1"/>
    </xf>
    <xf numFmtId="164" fontId="2" fillId="36" borderId="10" xfId="1" applyNumberFormat="1" applyFill="1" applyBorder="1" applyAlignment="1">
      <alignment horizontal="center" vertical="center" wrapText="1"/>
    </xf>
    <xf numFmtId="9" fontId="2" fillId="36" borderId="10" xfId="1" applyNumberFormat="1" applyFill="1" applyBorder="1" applyAlignment="1">
      <alignment horizontal="center" vertical="center" wrapText="1"/>
    </xf>
    <xf numFmtId="164" fontId="2" fillId="36" borderId="8" xfId="1" applyNumberFormat="1" applyFill="1" applyBorder="1" applyAlignment="1">
      <alignment horizontal="center" vertical="center" wrapText="1"/>
    </xf>
    <xf numFmtId="0" fontId="32" fillId="35" borderId="30" xfId="1" applyFont="1" applyFill="1" applyBorder="1" applyAlignment="1">
      <alignment horizontal="center" vertical="center"/>
    </xf>
    <xf numFmtId="0" fontId="32" fillId="35" borderId="31" xfId="1" applyFont="1" applyFill="1" applyBorder="1" applyAlignment="1">
      <alignment horizontal="center" vertical="center" wrapText="1"/>
    </xf>
    <xf numFmtId="0" fontId="32" fillId="35" borderId="31" xfId="1" applyFont="1" applyFill="1" applyBorder="1" applyAlignment="1">
      <alignment horizontal="center" vertical="center"/>
    </xf>
    <xf numFmtId="164" fontId="33" fillId="35" borderId="31" xfId="1" applyNumberFormat="1" applyFont="1" applyFill="1" applyBorder="1" applyAlignment="1">
      <alignment horizontal="center" vertical="center" wrapText="1"/>
    </xf>
    <xf numFmtId="9" fontId="33" fillId="35" borderId="31" xfId="1" applyNumberFormat="1" applyFont="1" applyFill="1" applyBorder="1" applyAlignment="1">
      <alignment horizontal="center" vertical="center" wrapText="1"/>
    </xf>
    <xf numFmtId="164" fontId="33" fillId="36" borderId="31" xfId="1" applyNumberFormat="1" applyFont="1" applyFill="1" applyBorder="1" applyAlignment="1">
      <alignment horizontal="center" vertical="center" wrapText="1"/>
    </xf>
    <xf numFmtId="9" fontId="33" fillId="36" borderId="31" xfId="1" applyNumberFormat="1" applyFont="1" applyFill="1" applyBorder="1" applyAlignment="1">
      <alignment horizontal="center" vertical="center" wrapText="1"/>
    </xf>
    <xf numFmtId="164" fontId="33" fillId="36" borderId="32" xfId="1" applyNumberFormat="1" applyFont="1" applyFill="1" applyBorder="1" applyAlignment="1">
      <alignment horizontal="center" vertical="center" wrapText="1"/>
    </xf>
    <xf numFmtId="0" fontId="32" fillId="0" borderId="15" xfId="1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49" fontId="32" fillId="0" borderId="6" xfId="0" applyNumberFormat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164" fontId="32" fillId="0" borderId="1" xfId="1" applyNumberFormat="1" applyFont="1" applyBorder="1" applyAlignment="1">
      <alignment horizontal="center" vertical="center"/>
    </xf>
    <xf numFmtId="9" fontId="33" fillId="0" borderId="1" xfId="1" applyNumberFormat="1" applyFont="1" applyBorder="1" applyAlignment="1">
      <alignment horizontal="center" vertical="center"/>
    </xf>
    <xf numFmtId="164" fontId="33" fillId="0" borderId="1" xfId="1" applyNumberFormat="1" applyFont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 wrapText="1"/>
    </xf>
    <xf numFmtId="164" fontId="32" fillId="3" borderId="1" xfId="1" applyNumberFormat="1" applyFont="1" applyFill="1" applyBorder="1" applyAlignment="1">
      <alignment horizontal="center" vertical="center"/>
    </xf>
    <xf numFmtId="9" fontId="33" fillId="3" borderId="1" xfId="1" applyNumberFormat="1" applyFont="1" applyFill="1" applyBorder="1" applyAlignment="1">
      <alignment horizontal="center" vertical="center"/>
    </xf>
    <xf numFmtId="164" fontId="33" fillId="3" borderId="1" xfId="1" applyNumberFormat="1" applyFont="1" applyFill="1" applyBorder="1" applyAlignment="1">
      <alignment horizontal="center" vertical="center"/>
    </xf>
    <xf numFmtId="0" fontId="32" fillId="0" borderId="16" xfId="1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 wrapText="1"/>
    </xf>
    <xf numFmtId="49" fontId="32" fillId="0" borderId="17" xfId="0" applyNumberFormat="1" applyFont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/>
    </xf>
    <xf numFmtId="0" fontId="32" fillId="3" borderId="18" xfId="1" applyFont="1" applyFill="1" applyBorder="1" applyAlignment="1">
      <alignment horizontal="center" vertical="center" wrapText="1"/>
    </xf>
    <xf numFmtId="164" fontId="32" fillId="3" borderId="18" xfId="1" applyNumberFormat="1" applyFont="1" applyFill="1" applyBorder="1" applyAlignment="1">
      <alignment horizontal="center" vertical="center"/>
    </xf>
    <xf numFmtId="9" fontId="33" fillId="3" borderId="18" xfId="1" applyNumberFormat="1" applyFont="1" applyFill="1" applyBorder="1" applyAlignment="1">
      <alignment horizontal="center" vertical="center"/>
    </xf>
    <xf numFmtId="164" fontId="33" fillId="3" borderId="18" xfId="1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5" fillId="0" borderId="13" xfId="1" applyFont="1" applyBorder="1" applyAlignment="1">
      <alignment horizontal="center" vertical="center" wrapText="1"/>
    </xf>
    <xf numFmtId="164" fontId="32" fillId="0" borderId="9" xfId="1" applyNumberFormat="1" applyFont="1" applyBorder="1" applyAlignment="1">
      <alignment horizontal="center" vertical="center"/>
    </xf>
    <xf numFmtId="9" fontId="33" fillId="0" borderId="0" xfId="0" applyNumberFormat="1" applyFont="1"/>
    <xf numFmtId="9" fontId="33" fillId="0" borderId="0" xfId="0" applyNumberFormat="1" applyFont="1" applyAlignment="1">
      <alignment horizontal="center" vertical="center"/>
    </xf>
    <xf numFmtId="164" fontId="36" fillId="2" borderId="9" xfId="1" applyNumberFormat="1" applyFont="1" applyFill="1" applyBorder="1" applyAlignment="1">
      <alignment horizontal="center" vertical="center"/>
    </xf>
    <xf numFmtId="164" fontId="28" fillId="0" borderId="40" xfId="1" applyNumberFormat="1" applyFont="1" applyBorder="1" applyAlignment="1">
      <alignment horizontal="center" vertical="center"/>
    </xf>
    <xf numFmtId="164" fontId="28" fillId="0" borderId="41" xfId="1" applyNumberFormat="1" applyFont="1" applyBorder="1" applyAlignment="1">
      <alignment horizontal="center" vertical="center"/>
    </xf>
    <xf numFmtId="164" fontId="28" fillId="0" borderId="42" xfId="1" applyNumberFormat="1" applyFont="1" applyBorder="1" applyAlignment="1">
      <alignment horizontal="center" vertical="center"/>
    </xf>
    <xf numFmtId="164" fontId="29" fillId="0" borderId="35" xfId="1" applyNumberFormat="1" applyFont="1" applyBorder="1" applyAlignment="1">
      <alignment horizontal="center" vertical="center"/>
    </xf>
    <xf numFmtId="164" fontId="29" fillId="0" borderId="36" xfId="1" applyNumberFormat="1" applyFont="1" applyBorder="1" applyAlignment="1">
      <alignment horizontal="center" vertical="center"/>
    </xf>
    <xf numFmtId="164" fontId="29" fillId="0" borderId="37" xfId="1" applyNumberFormat="1" applyFont="1" applyBorder="1" applyAlignment="1">
      <alignment horizontal="center" vertical="center"/>
    </xf>
    <xf numFmtId="164" fontId="29" fillId="0" borderId="38" xfId="1" applyNumberFormat="1" applyFont="1" applyBorder="1" applyAlignment="1">
      <alignment horizontal="center" vertical="center"/>
    </xf>
    <xf numFmtId="164" fontId="29" fillId="0" borderId="0" xfId="1" applyNumberFormat="1" applyFont="1" applyAlignment="1">
      <alignment horizontal="center" vertical="center"/>
    </xf>
    <xf numFmtId="164" fontId="29" fillId="0" borderId="39" xfId="1" applyNumberFormat="1" applyFont="1" applyBorder="1" applyAlignment="1">
      <alignment horizontal="center" vertical="center"/>
    </xf>
    <xf numFmtId="164" fontId="29" fillId="0" borderId="11" xfId="1" applyNumberFormat="1" applyFont="1" applyBorder="1" applyAlignment="1">
      <alignment horizontal="center" vertical="center"/>
    </xf>
    <xf numFmtId="164" fontId="29" fillId="0" borderId="19" xfId="1" applyNumberFormat="1" applyFont="1" applyBorder="1" applyAlignment="1">
      <alignment horizontal="center" vertical="center"/>
    </xf>
    <xf numFmtId="164" fontId="29" fillId="0" borderId="20" xfId="1" applyNumberFormat="1" applyFont="1" applyBorder="1" applyAlignment="1">
      <alignment horizontal="center" vertical="center"/>
    </xf>
    <xf numFmtId="0" fontId="3" fillId="35" borderId="3" xfId="1" applyFont="1" applyFill="1" applyBorder="1" applyAlignment="1">
      <alignment horizontal="left" vertical="center"/>
    </xf>
    <xf numFmtId="0" fontId="3" fillId="35" borderId="4" xfId="1" applyFont="1" applyFill="1" applyBorder="1" applyAlignment="1">
      <alignment horizontal="left" vertical="center"/>
    </xf>
    <xf numFmtId="0" fontId="3" fillId="35" borderId="5" xfId="1" applyFont="1" applyFill="1" applyBorder="1" applyAlignment="1">
      <alignment horizontal="left" vertical="center"/>
    </xf>
    <xf numFmtId="164" fontId="30" fillId="0" borderId="38" xfId="1" applyNumberFormat="1" applyFont="1" applyBorder="1" applyAlignment="1">
      <alignment horizontal="center" vertical="center"/>
    </xf>
    <xf numFmtId="164" fontId="30" fillId="0" borderId="0" xfId="1" applyNumberFormat="1" applyFont="1" applyAlignment="1">
      <alignment horizontal="center" vertical="center"/>
    </xf>
    <xf numFmtId="164" fontId="30" fillId="0" borderId="39" xfId="1" applyNumberFormat="1" applyFont="1" applyBorder="1" applyAlignment="1">
      <alignment horizontal="center" vertical="center"/>
    </xf>
    <xf numFmtId="164" fontId="30" fillId="0" borderId="11" xfId="1" applyNumberFormat="1" applyFont="1" applyBorder="1" applyAlignment="1">
      <alignment horizontal="center" vertical="center"/>
    </xf>
    <xf numFmtId="164" fontId="30" fillId="0" borderId="19" xfId="1" applyNumberFormat="1" applyFont="1" applyBorder="1" applyAlignment="1">
      <alignment horizontal="center" vertical="center"/>
    </xf>
    <xf numFmtId="164" fontId="30" fillId="0" borderId="20" xfId="1" applyNumberFormat="1" applyFont="1" applyBorder="1" applyAlignment="1">
      <alignment horizontal="center" vertical="center"/>
    </xf>
    <xf numFmtId="0" fontId="31" fillId="35" borderId="3" xfId="1" applyFont="1" applyFill="1" applyBorder="1" applyAlignment="1">
      <alignment horizontal="left" vertical="center"/>
    </xf>
    <xf numFmtId="0" fontId="31" fillId="35" borderId="4" xfId="1" applyFont="1" applyFill="1" applyBorder="1" applyAlignment="1">
      <alignment horizontal="left" vertical="center"/>
    </xf>
    <xf numFmtId="0" fontId="31" fillId="35" borderId="5" xfId="1" applyFont="1" applyFill="1" applyBorder="1" applyAlignment="1">
      <alignment horizontal="left" vertical="center"/>
    </xf>
    <xf numFmtId="164" fontId="34" fillId="0" borderId="35" xfId="1" applyNumberFormat="1" applyFont="1" applyBorder="1" applyAlignment="1">
      <alignment horizontal="center" vertical="center"/>
    </xf>
    <xf numFmtId="164" fontId="34" fillId="0" borderId="36" xfId="1" applyNumberFormat="1" applyFont="1" applyBorder="1" applyAlignment="1">
      <alignment horizontal="center" vertical="center"/>
    </xf>
    <xf numFmtId="164" fontId="34" fillId="0" borderId="37" xfId="1" applyNumberFormat="1" applyFont="1" applyBorder="1" applyAlignment="1">
      <alignment horizontal="center" vertical="center"/>
    </xf>
    <xf numFmtId="164" fontId="34" fillId="0" borderId="38" xfId="1" applyNumberFormat="1" applyFont="1" applyBorder="1" applyAlignment="1">
      <alignment horizontal="center" vertical="center"/>
    </xf>
    <xf numFmtId="164" fontId="34" fillId="0" borderId="0" xfId="1" applyNumberFormat="1" applyFont="1" applyAlignment="1">
      <alignment horizontal="center" vertical="center"/>
    </xf>
    <xf numFmtId="164" fontId="34" fillId="0" borderId="39" xfId="1" applyNumberFormat="1" applyFont="1" applyBorder="1" applyAlignment="1">
      <alignment horizontal="center" vertical="center"/>
    </xf>
    <xf numFmtId="164" fontId="34" fillId="0" borderId="11" xfId="1" applyNumberFormat="1" applyFont="1" applyBorder="1" applyAlignment="1">
      <alignment horizontal="center" vertical="center"/>
    </xf>
    <xf numFmtId="164" fontId="34" fillId="0" borderId="19" xfId="1" applyNumberFormat="1" applyFont="1" applyBorder="1" applyAlignment="1">
      <alignment horizontal="center" vertical="center"/>
    </xf>
    <xf numFmtId="164" fontId="34" fillId="0" borderId="20" xfId="1" applyNumberFormat="1" applyFont="1" applyBorder="1" applyAlignment="1">
      <alignment horizontal="center" vertical="center"/>
    </xf>
  </cellXfs>
  <cellStyles count="48">
    <cellStyle name="20% — akcent 1" xfId="20" builtinId="30" customBuiltin="1"/>
    <cellStyle name="20% — akcent 2" xfId="23" builtinId="34" customBuiltin="1"/>
    <cellStyle name="20% — akcent 3" xfId="26" builtinId="38" customBuiltin="1"/>
    <cellStyle name="20% — akcent 4" xfId="29" builtinId="42" customBuiltin="1"/>
    <cellStyle name="20% — akcent 5" xfId="32" builtinId="46" customBuiltin="1"/>
    <cellStyle name="20% — akcent 6" xfId="35" builtinId="50" customBuiltin="1"/>
    <cellStyle name="40% — akcent 1" xfId="21" builtinId="31" customBuiltin="1"/>
    <cellStyle name="40% — akcent 2" xfId="24" builtinId="35" customBuiltin="1"/>
    <cellStyle name="40% — akcent 3" xfId="27" builtinId="39" customBuiltin="1"/>
    <cellStyle name="40% — akcent 4" xfId="30" builtinId="43" customBuiltin="1"/>
    <cellStyle name="40% — akcent 5" xfId="33" builtinId="47" customBuiltin="1"/>
    <cellStyle name="40% — akcent 6" xfId="36" builtinId="51" customBuiltin="1"/>
    <cellStyle name="60% - akcent 1 2" xfId="39" xr:uid="{00000000-0005-0000-0000-00000C000000}"/>
    <cellStyle name="60% - akcent 2 2" xfId="40" xr:uid="{00000000-0005-0000-0000-00000D000000}"/>
    <cellStyle name="60% - akcent 3 2" xfId="41" xr:uid="{00000000-0005-0000-0000-00000E000000}"/>
    <cellStyle name="60% - akcent 4 2" xfId="42" xr:uid="{00000000-0005-0000-0000-00000F000000}"/>
    <cellStyle name="60% - akcent 5 2" xfId="43" xr:uid="{00000000-0005-0000-0000-000010000000}"/>
    <cellStyle name="60% - akcent 6 2" xfId="44" xr:uid="{00000000-0005-0000-0000-000011000000}"/>
    <cellStyle name="Akcent 1" xfId="19" builtinId="29" customBuiltin="1"/>
    <cellStyle name="Akcent 2" xfId="22" builtinId="33" customBuiltin="1"/>
    <cellStyle name="Akcent 3" xfId="25" builtinId="37" customBuiltin="1"/>
    <cellStyle name="Akcent 4" xfId="28" builtinId="41" customBuiltin="1"/>
    <cellStyle name="Akcent 5" xfId="31" builtinId="45" customBuiltin="1"/>
    <cellStyle name="Akcent 6" xfId="34" builtinId="49" customBuiltin="1"/>
    <cellStyle name="Dane wejściowe" xfId="10" builtinId="20" customBuiltin="1"/>
    <cellStyle name="Dane wyjściowe" xfId="11" builtinId="21" customBuiltin="1"/>
    <cellStyle name="Dobry" xfId="8" builtinId="26" customBuiltin="1"/>
    <cellStyle name="Komórka połączona" xfId="13" builtinId="24" customBuiltin="1"/>
    <cellStyle name="Komórka zaznaczona" xfId="14" builtinId="23" customBuiltin="1"/>
    <cellStyle name="Nagłówek 1" xfId="4" builtinId="16" customBuiltin="1"/>
    <cellStyle name="Nagłówek 2" xfId="5" builtinId="17" customBuiltin="1"/>
    <cellStyle name="Nagłówek 3" xfId="6" builtinId="18" customBuiltin="1"/>
    <cellStyle name="Nagłówek 4" xfId="7" builtinId="19" customBuiltin="1"/>
    <cellStyle name="Neutralne 2" xfId="38" xr:uid="{00000000-0005-0000-0000-000021000000}"/>
    <cellStyle name="Normalny" xfId="0" builtinId="0"/>
    <cellStyle name="Normalny 2" xfId="1" xr:uid="{00000000-0005-0000-0000-000023000000}"/>
    <cellStyle name="Normalny 2 2" xfId="45" xr:uid="{00000000-0005-0000-0000-000024000000}"/>
    <cellStyle name="Normalny 3" xfId="2" xr:uid="{00000000-0005-0000-0000-000025000000}"/>
    <cellStyle name="Normalny 4" xfId="3" xr:uid="{00000000-0005-0000-0000-000026000000}"/>
    <cellStyle name="Normalny 4 2" xfId="46" xr:uid="{00000000-0005-0000-0000-000027000000}"/>
    <cellStyle name="Normalny 5" xfId="47" xr:uid="{00000000-0005-0000-0000-000028000000}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 2" xfId="37" xr:uid="{00000000-0005-0000-0000-00002D000000}"/>
    <cellStyle name="Uwaga" xfId="16" builtinId="10" customBuiltin="1"/>
    <cellStyle name="Zły" xfId="9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296"/>
  <sheetViews>
    <sheetView tabSelected="1" view="pageLayout" topLeftCell="D67" zoomScaleNormal="90" workbookViewId="0">
      <selection activeCell="Q68" sqref="Q68"/>
    </sheetView>
  </sheetViews>
  <sheetFormatPr defaultRowHeight="15"/>
  <cols>
    <col min="1" max="1" width="4.42578125" bestFit="1" customWidth="1"/>
    <col min="2" max="2" width="48.5703125" style="1" customWidth="1"/>
    <col min="3" max="3" width="17.5703125" bestFit="1" customWidth="1"/>
    <col min="4" max="4" width="12.5703125" customWidth="1"/>
    <col min="5" max="5" width="13.140625" style="5" bestFit="1" customWidth="1"/>
    <col min="6" max="6" width="16.85546875" style="2" customWidth="1"/>
    <col min="7" max="7" width="8" style="3" customWidth="1"/>
    <col min="8" max="8" width="14.140625" style="2" customWidth="1"/>
    <col min="9" max="9" width="17.7109375" style="2" customWidth="1"/>
    <col min="10" max="10" width="18.85546875" style="2" customWidth="1"/>
    <col min="11" max="11" width="7.7109375" style="3" customWidth="1"/>
    <col min="12" max="12" width="14.140625" style="2" customWidth="1"/>
    <col min="13" max="13" width="18.85546875" style="2" customWidth="1"/>
    <col min="14" max="14" width="17.7109375" style="2" customWidth="1"/>
    <col min="15" max="15" width="7.7109375" style="3" customWidth="1"/>
    <col min="16" max="16" width="14.140625" style="2" customWidth="1"/>
    <col min="17" max="17" width="18.85546875" style="2" customWidth="1"/>
    <col min="18" max="18" width="9.140625" customWidth="1"/>
  </cols>
  <sheetData>
    <row r="1" spans="1:17" ht="30.75" customHeight="1" thickBot="1">
      <c r="A1" s="122" t="s">
        <v>163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4"/>
    </row>
    <row r="2" spans="1:17" ht="42.75">
      <c r="A2" s="57" t="s">
        <v>0</v>
      </c>
      <c r="B2" s="58" t="s">
        <v>1</v>
      </c>
      <c r="C2" s="59" t="s">
        <v>5</v>
      </c>
      <c r="D2" s="59" t="s">
        <v>6</v>
      </c>
      <c r="E2" s="58" t="s">
        <v>7</v>
      </c>
      <c r="F2" s="52" t="s">
        <v>36</v>
      </c>
      <c r="G2" s="53" t="s">
        <v>2</v>
      </c>
      <c r="H2" s="52" t="s">
        <v>8</v>
      </c>
      <c r="I2" s="52" t="s">
        <v>37</v>
      </c>
      <c r="J2" s="52" t="s">
        <v>161</v>
      </c>
      <c r="K2" s="53" t="s">
        <v>2</v>
      </c>
      <c r="L2" s="52" t="s">
        <v>8</v>
      </c>
      <c r="M2" s="52" t="s">
        <v>162</v>
      </c>
      <c r="N2" s="54" t="s">
        <v>11</v>
      </c>
      <c r="O2" s="55" t="s">
        <v>2</v>
      </c>
      <c r="P2" s="54" t="s">
        <v>8</v>
      </c>
      <c r="Q2" s="56" t="s">
        <v>10</v>
      </c>
    </row>
    <row r="3" spans="1:17" ht="26.25" customHeight="1" thickBot="1">
      <c r="A3" s="29" t="s">
        <v>4</v>
      </c>
      <c r="B3" s="30" t="s">
        <v>125</v>
      </c>
      <c r="C3" s="31" t="s">
        <v>126</v>
      </c>
      <c r="D3" s="32">
        <v>2022</v>
      </c>
      <c r="E3" s="9" t="s">
        <v>3</v>
      </c>
      <c r="F3" s="6">
        <v>0</v>
      </c>
      <c r="G3" s="7"/>
      <c r="H3" s="8">
        <f>F3*G3</f>
        <v>0</v>
      </c>
      <c r="I3" s="8">
        <f>SUM(F3+H3)</f>
        <v>0</v>
      </c>
      <c r="J3" s="8">
        <f>F3*24</f>
        <v>0</v>
      </c>
      <c r="K3" s="7"/>
      <c r="L3" s="8">
        <f>J3*K3</f>
        <v>0</v>
      </c>
      <c r="M3" s="8">
        <f>J3+L3</f>
        <v>0</v>
      </c>
      <c r="N3" s="110" t="s">
        <v>160</v>
      </c>
      <c r="O3" s="111"/>
      <c r="P3" s="111"/>
      <c r="Q3" s="112"/>
    </row>
    <row r="4" spans="1:17" ht="15" customHeight="1" thickBot="1">
      <c r="A4" s="14"/>
      <c r="B4" s="15"/>
      <c r="C4" s="14"/>
      <c r="D4" s="14"/>
      <c r="E4" s="17" t="s">
        <v>9</v>
      </c>
      <c r="F4" s="26">
        <f>SUM(F3)</f>
        <v>0</v>
      </c>
      <c r="H4" s="26">
        <f>SUM(H3)</f>
        <v>0</v>
      </c>
      <c r="I4" s="26">
        <f>SUM(I3)</f>
        <v>0</v>
      </c>
      <c r="J4" s="26">
        <f>SUM(J3)</f>
        <v>0</v>
      </c>
      <c r="K4" s="16"/>
      <c r="L4" s="26">
        <f>SUM(L3)</f>
        <v>0</v>
      </c>
      <c r="M4" s="27">
        <f>SUM(M3)</f>
        <v>0</v>
      </c>
      <c r="N4" s="26">
        <f>SUM(N1:N1)</f>
        <v>0</v>
      </c>
      <c r="P4" s="26">
        <f>SUM(P1:P1)</f>
        <v>0</v>
      </c>
      <c r="Q4" s="27">
        <f>SUM(Q1:Q1)</f>
        <v>0</v>
      </c>
    </row>
    <row r="5" spans="1:17" ht="15" customHeight="1" thickBot="1">
      <c r="B5"/>
      <c r="E5"/>
      <c r="F5"/>
      <c r="G5"/>
      <c r="H5"/>
      <c r="I5"/>
      <c r="J5"/>
      <c r="K5"/>
      <c r="L5"/>
      <c r="M5"/>
      <c r="N5"/>
      <c r="O5"/>
      <c r="P5"/>
      <c r="Q5"/>
    </row>
    <row r="6" spans="1:17" ht="15" customHeight="1" thickBot="1">
      <c r="A6" s="131" t="s">
        <v>164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3"/>
    </row>
    <row r="7" spans="1:17" ht="49.5">
      <c r="A7" s="75" t="s">
        <v>0</v>
      </c>
      <c r="B7" s="76" t="s">
        <v>1</v>
      </c>
      <c r="C7" s="77" t="s">
        <v>5</v>
      </c>
      <c r="D7" s="77" t="s">
        <v>6</v>
      </c>
      <c r="E7" s="76" t="s">
        <v>7</v>
      </c>
      <c r="F7" s="78" t="s">
        <v>36</v>
      </c>
      <c r="G7" s="79" t="s">
        <v>2</v>
      </c>
      <c r="H7" s="78" t="s">
        <v>8</v>
      </c>
      <c r="I7" s="78" t="s">
        <v>37</v>
      </c>
      <c r="J7" s="78" t="s">
        <v>158</v>
      </c>
      <c r="K7" s="79" t="s">
        <v>2</v>
      </c>
      <c r="L7" s="78" t="s">
        <v>8</v>
      </c>
      <c r="M7" s="78" t="s">
        <v>159</v>
      </c>
      <c r="N7" s="80" t="s">
        <v>11</v>
      </c>
      <c r="O7" s="81" t="s">
        <v>2</v>
      </c>
      <c r="P7" s="80" t="s">
        <v>8</v>
      </c>
      <c r="Q7" s="82" t="s">
        <v>10</v>
      </c>
    </row>
    <row r="8" spans="1:17" ht="15" customHeight="1">
      <c r="A8" s="83" t="s">
        <v>4</v>
      </c>
      <c r="B8" s="84" t="s">
        <v>51</v>
      </c>
      <c r="C8" s="85" t="s">
        <v>52</v>
      </c>
      <c r="D8" s="86">
        <v>2024</v>
      </c>
      <c r="E8" s="87" t="s">
        <v>3</v>
      </c>
      <c r="F8" s="88">
        <v>0</v>
      </c>
      <c r="G8" s="89"/>
      <c r="H8" s="90">
        <f>F8*G8</f>
        <v>0</v>
      </c>
      <c r="I8" s="90">
        <f>F8+H8</f>
        <v>0</v>
      </c>
      <c r="J8" s="90">
        <f>F8*48</f>
        <v>0</v>
      </c>
      <c r="K8" s="89"/>
      <c r="L8" s="90">
        <f>J8*K8</f>
        <v>0</v>
      </c>
      <c r="M8" s="90">
        <f>J8+L8</f>
        <v>0</v>
      </c>
      <c r="N8" s="134" t="s">
        <v>160</v>
      </c>
      <c r="O8" s="135"/>
      <c r="P8" s="135"/>
      <c r="Q8" s="136"/>
    </row>
    <row r="9" spans="1:17" ht="15" customHeight="1">
      <c r="A9" s="83" t="s">
        <v>13</v>
      </c>
      <c r="B9" s="84" t="s">
        <v>53</v>
      </c>
      <c r="C9" s="85" t="s">
        <v>54</v>
      </c>
      <c r="D9" s="86">
        <v>2024</v>
      </c>
      <c r="E9" s="91"/>
      <c r="F9" s="92"/>
      <c r="G9" s="93"/>
      <c r="H9" s="94"/>
      <c r="I9" s="94"/>
      <c r="J9" s="94"/>
      <c r="K9" s="93"/>
      <c r="L9" s="94"/>
      <c r="M9" s="94"/>
      <c r="N9" s="137"/>
      <c r="O9" s="138"/>
      <c r="P9" s="138"/>
      <c r="Q9" s="139"/>
    </row>
    <row r="10" spans="1:17" ht="15" customHeight="1">
      <c r="A10" s="83" t="s">
        <v>38</v>
      </c>
      <c r="B10" s="84" t="s">
        <v>44</v>
      </c>
      <c r="C10" s="85" t="s">
        <v>55</v>
      </c>
      <c r="D10" s="86">
        <v>2024</v>
      </c>
      <c r="E10" s="91"/>
      <c r="F10" s="92"/>
      <c r="G10" s="93"/>
      <c r="H10" s="94"/>
      <c r="I10" s="94"/>
      <c r="J10" s="94"/>
      <c r="K10" s="93"/>
      <c r="L10" s="94"/>
      <c r="M10" s="94"/>
      <c r="N10" s="137"/>
      <c r="O10" s="138"/>
      <c r="P10" s="138"/>
      <c r="Q10" s="139"/>
    </row>
    <row r="11" spans="1:17" ht="15" customHeight="1">
      <c r="A11" s="83" t="s">
        <v>40</v>
      </c>
      <c r="B11" s="84" t="s">
        <v>56</v>
      </c>
      <c r="C11" s="85" t="s">
        <v>57</v>
      </c>
      <c r="D11" s="86">
        <v>2024</v>
      </c>
      <c r="E11" s="91"/>
      <c r="F11" s="92"/>
      <c r="G11" s="93"/>
      <c r="H11" s="94"/>
      <c r="I11" s="94"/>
      <c r="J11" s="94"/>
      <c r="K11" s="93"/>
      <c r="L11" s="94"/>
      <c r="M11" s="94"/>
      <c r="N11" s="137"/>
      <c r="O11" s="138"/>
      <c r="P11" s="138"/>
      <c r="Q11" s="139"/>
    </row>
    <row r="12" spans="1:17" ht="25.5" customHeight="1">
      <c r="A12" s="83" t="s">
        <v>41</v>
      </c>
      <c r="B12" s="84" t="s">
        <v>58</v>
      </c>
      <c r="C12" s="85" t="s">
        <v>59</v>
      </c>
      <c r="D12" s="86">
        <v>2024</v>
      </c>
      <c r="E12" s="91"/>
      <c r="F12" s="92"/>
      <c r="G12" s="93"/>
      <c r="H12" s="94"/>
      <c r="I12" s="94"/>
      <c r="J12" s="94"/>
      <c r="K12" s="93"/>
      <c r="L12" s="94"/>
      <c r="M12" s="94"/>
      <c r="N12" s="137"/>
      <c r="O12" s="138"/>
      <c r="P12" s="138"/>
      <c r="Q12" s="139"/>
    </row>
    <row r="13" spans="1:17" ht="25.5" customHeight="1">
      <c r="A13" s="83" t="s">
        <v>43</v>
      </c>
      <c r="B13" s="84" t="s">
        <v>60</v>
      </c>
      <c r="C13" s="85" t="s">
        <v>61</v>
      </c>
      <c r="D13" s="86">
        <v>2024</v>
      </c>
      <c r="E13" s="91"/>
      <c r="F13" s="92"/>
      <c r="G13" s="93"/>
      <c r="H13" s="94"/>
      <c r="I13" s="94"/>
      <c r="J13" s="94"/>
      <c r="K13" s="93"/>
      <c r="L13" s="94"/>
      <c r="M13" s="94"/>
      <c r="N13" s="137"/>
      <c r="O13" s="138"/>
      <c r="P13" s="138"/>
      <c r="Q13" s="139"/>
    </row>
    <row r="14" spans="1:17" ht="25.5" customHeight="1">
      <c r="A14" s="83" t="s">
        <v>45</v>
      </c>
      <c r="B14" s="84" t="s">
        <v>62</v>
      </c>
      <c r="C14" s="85" t="s">
        <v>63</v>
      </c>
      <c r="D14" s="86">
        <v>2024</v>
      </c>
      <c r="E14" s="91"/>
      <c r="F14" s="92"/>
      <c r="G14" s="93"/>
      <c r="H14" s="94"/>
      <c r="I14" s="94"/>
      <c r="J14" s="94"/>
      <c r="K14" s="93"/>
      <c r="L14" s="94"/>
      <c r="M14" s="94"/>
      <c r="N14" s="137"/>
      <c r="O14" s="138"/>
      <c r="P14" s="138"/>
      <c r="Q14" s="139"/>
    </row>
    <row r="15" spans="1:17" ht="25.5" customHeight="1">
      <c r="A15" s="83" t="s">
        <v>46</v>
      </c>
      <c r="B15" s="84" t="s">
        <v>64</v>
      </c>
      <c r="C15" s="85" t="s">
        <v>65</v>
      </c>
      <c r="D15" s="86">
        <v>2024</v>
      </c>
      <c r="E15" s="91"/>
      <c r="F15" s="92"/>
      <c r="G15" s="93"/>
      <c r="H15" s="94"/>
      <c r="I15" s="94"/>
      <c r="J15" s="94"/>
      <c r="K15" s="93"/>
      <c r="L15" s="94"/>
      <c r="M15" s="94"/>
      <c r="N15" s="137"/>
      <c r="O15" s="138"/>
      <c r="P15" s="138"/>
      <c r="Q15" s="139"/>
    </row>
    <row r="16" spans="1:17" ht="15" customHeight="1">
      <c r="A16" s="83" t="s">
        <v>47</v>
      </c>
      <c r="B16" s="84" t="s">
        <v>66</v>
      </c>
      <c r="C16" s="85" t="s">
        <v>67</v>
      </c>
      <c r="D16" s="86">
        <v>2024</v>
      </c>
      <c r="E16" s="91"/>
      <c r="F16" s="92"/>
      <c r="G16" s="93"/>
      <c r="H16" s="94"/>
      <c r="I16" s="94"/>
      <c r="J16" s="94"/>
      <c r="K16" s="93"/>
      <c r="L16" s="94"/>
      <c r="M16" s="94"/>
      <c r="N16" s="137"/>
      <c r="O16" s="138"/>
      <c r="P16" s="138"/>
      <c r="Q16" s="139"/>
    </row>
    <row r="17" spans="1:17" ht="15" customHeight="1">
      <c r="A17" s="83" t="s">
        <v>48</v>
      </c>
      <c r="B17" s="84" t="s">
        <v>68</v>
      </c>
      <c r="C17" s="85" t="s">
        <v>69</v>
      </c>
      <c r="D17" s="86">
        <v>2024</v>
      </c>
      <c r="E17" s="91"/>
      <c r="F17" s="92"/>
      <c r="G17" s="93"/>
      <c r="H17" s="94"/>
      <c r="I17" s="94"/>
      <c r="J17" s="94"/>
      <c r="K17" s="93"/>
      <c r="L17" s="94"/>
      <c r="M17" s="94"/>
      <c r="N17" s="137"/>
      <c r="O17" s="138"/>
      <c r="P17" s="138"/>
      <c r="Q17" s="139"/>
    </row>
    <row r="18" spans="1:17" ht="15" customHeight="1">
      <c r="A18" s="83" t="s">
        <v>49</v>
      </c>
      <c r="B18" s="84" t="s">
        <v>39</v>
      </c>
      <c r="C18" s="85" t="s">
        <v>70</v>
      </c>
      <c r="D18" s="86">
        <v>2024</v>
      </c>
      <c r="E18" s="91"/>
      <c r="F18" s="92"/>
      <c r="G18" s="93"/>
      <c r="H18" s="94"/>
      <c r="I18" s="94"/>
      <c r="J18" s="94"/>
      <c r="K18" s="93"/>
      <c r="L18" s="94"/>
      <c r="M18" s="94"/>
      <c r="N18" s="137"/>
      <c r="O18" s="138"/>
      <c r="P18" s="138"/>
      <c r="Q18" s="139"/>
    </row>
    <row r="19" spans="1:17" ht="25.5" customHeight="1">
      <c r="A19" s="83" t="s">
        <v>76</v>
      </c>
      <c r="B19" s="84" t="s">
        <v>42</v>
      </c>
      <c r="C19" s="85" t="s">
        <v>71</v>
      </c>
      <c r="D19" s="86">
        <v>2024</v>
      </c>
      <c r="E19" s="91"/>
      <c r="F19" s="92"/>
      <c r="G19" s="93"/>
      <c r="H19" s="94"/>
      <c r="I19" s="94"/>
      <c r="J19" s="94"/>
      <c r="K19" s="93"/>
      <c r="L19" s="94"/>
      <c r="M19" s="94"/>
      <c r="N19" s="137"/>
      <c r="O19" s="138"/>
      <c r="P19" s="138"/>
      <c r="Q19" s="139"/>
    </row>
    <row r="20" spans="1:17" ht="25.5" customHeight="1">
      <c r="A20" s="83" t="s">
        <v>77</v>
      </c>
      <c r="B20" s="84" t="s">
        <v>72</v>
      </c>
      <c r="C20" s="85" t="s">
        <v>73</v>
      </c>
      <c r="D20" s="86">
        <v>2024</v>
      </c>
      <c r="E20" s="91"/>
      <c r="F20" s="92"/>
      <c r="G20" s="93"/>
      <c r="H20" s="94"/>
      <c r="I20" s="94"/>
      <c r="J20" s="94"/>
      <c r="K20" s="93"/>
      <c r="L20" s="94"/>
      <c r="M20" s="94"/>
      <c r="N20" s="137"/>
      <c r="O20" s="138"/>
      <c r="P20" s="138"/>
      <c r="Q20" s="139"/>
    </row>
    <row r="21" spans="1:17" ht="25.5" customHeight="1">
      <c r="A21" s="83" t="s">
        <v>78</v>
      </c>
      <c r="B21" s="84" t="s">
        <v>74</v>
      </c>
      <c r="C21" s="85" t="s">
        <v>75</v>
      </c>
      <c r="D21" s="86">
        <v>2024</v>
      </c>
      <c r="E21" s="91"/>
      <c r="F21" s="92"/>
      <c r="G21" s="93"/>
      <c r="H21" s="94"/>
      <c r="I21" s="94"/>
      <c r="J21" s="94"/>
      <c r="K21" s="93"/>
      <c r="L21" s="94"/>
      <c r="M21" s="94"/>
      <c r="N21" s="137"/>
      <c r="O21" s="138"/>
      <c r="P21" s="138"/>
      <c r="Q21" s="139"/>
    </row>
    <row r="22" spans="1:17" ht="15" customHeight="1">
      <c r="A22" s="83" t="s">
        <v>50</v>
      </c>
      <c r="B22" s="84" t="s">
        <v>51</v>
      </c>
      <c r="C22" s="85" t="s">
        <v>79</v>
      </c>
      <c r="D22" s="86">
        <v>2024</v>
      </c>
      <c r="E22" s="87" t="s">
        <v>3</v>
      </c>
      <c r="F22" s="88">
        <v>0</v>
      </c>
      <c r="G22" s="89"/>
      <c r="H22" s="90">
        <f>F22*G22</f>
        <v>0</v>
      </c>
      <c r="I22" s="90">
        <f>F22+H22</f>
        <v>0</v>
      </c>
      <c r="J22" s="90">
        <f>F22*48</f>
        <v>0</v>
      </c>
      <c r="K22" s="89"/>
      <c r="L22" s="90">
        <f>J22*K22</f>
        <v>0</v>
      </c>
      <c r="M22" s="90">
        <f>J22+L22</f>
        <v>0</v>
      </c>
      <c r="N22" s="137"/>
      <c r="O22" s="138"/>
      <c r="P22" s="138"/>
      <c r="Q22" s="139"/>
    </row>
    <row r="23" spans="1:17" ht="25.5" customHeight="1">
      <c r="A23" s="83" t="s">
        <v>15</v>
      </c>
      <c r="B23" s="84" t="s">
        <v>80</v>
      </c>
      <c r="C23" s="85" t="s">
        <v>81</v>
      </c>
      <c r="D23" s="86">
        <v>2024</v>
      </c>
      <c r="E23" s="91"/>
      <c r="F23" s="92"/>
      <c r="G23" s="93"/>
      <c r="H23" s="94"/>
      <c r="I23" s="94"/>
      <c r="J23" s="94"/>
      <c r="K23" s="93"/>
      <c r="L23" s="94"/>
      <c r="M23" s="94"/>
      <c r="N23" s="137"/>
      <c r="O23" s="138"/>
      <c r="P23" s="138"/>
      <c r="Q23" s="139"/>
    </row>
    <row r="24" spans="1:17" ht="15" customHeight="1">
      <c r="A24" s="83" t="s">
        <v>16</v>
      </c>
      <c r="B24" s="84" t="s">
        <v>44</v>
      </c>
      <c r="C24" s="85" t="s">
        <v>85</v>
      </c>
      <c r="D24" s="86">
        <v>2024</v>
      </c>
      <c r="E24" s="91"/>
      <c r="F24" s="92"/>
      <c r="G24" s="93"/>
      <c r="H24" s="94"/>
      <c r="I24" s="94"/>
      <c r="J24" s="94"/>
      <c r="K24" s="93"/>
      <c r="L24" s="94"/>
      <c r="M24" s="94"/>
      <c r="N24" s="137"/>
      <c r="O24" s="138"/>
      <c r="P24" s="138"/>
      <c r="Q24" s="139"/>
    </row>
    <row r="25" spans="1:17" ht="25.5" customHeight="1">
      <c r="A25" s="83" t="s">
        <v>17</v>
      </c>
      <c r="B25" s="84" t="s">
        <v>82</v>
      </c>
      <c r="C25" s="85" t="s">
        <v>86</v>
      </c>
      <c r="D25" s="86">
        <v>2024</v>
      </c>
      <c r="E25" s="91"/>
      <c r="F25" s="92"/>
      <c r="G25" s="93"/>
      <c r="H25" s="94"/>
      <c r="I25" s="94"/>
      <c r="J25" s="94"/>
      <c r="K25" s="93"/>
      <c r="L25" s="94"/>
      <c r="M25" s="94"/>
      <c r="N25" s="137"/>
      <c r="O25" s="138"/>
      <c r="P25" s="138"/>
      <c r="Q25" s="139"/>
    </row>
    <row r="26" spans="1:17" ht="25.5" customHeight="1">
      <c r="A26" s="83" t="s">
        <v>18</v>
      </c>
      <c r="B26" s="84" t="s">
        <v>83</v>
      </c>
      <c r="C26" s="85" t="s">
        <v>87</v>
      </c>
      <c r="D26" s="86">
        <v>2024</v>
      </c>
      <c r="E26" s="91"/>
      <c r="F26" s="92"/>
      <c r="G26" s="93"/>
      <c r="H26" s="94"/>
      <c r="I26" s="94"/>
      <c r="J26" s="94"/>
      <c r="K26" s="93"/>
      <c r="L26" s="94"/>
      <c r="M26" s="94"/>
      <c r="N26" s="137"/>
      <c r="O26" s="138"/>
      <c r="P26" s="138"/>
      <c r="Q26" s="139"/>
    </row>
    <row r="27" spans="1:17" ht="25.5" customHeight="1">
      <c r="A27" s="83" t="s">
        <v>19</v>
      </c>
      <c r="B27" s="84" t="s">
        <v>58</v>
      </c>
      <c r="C27" s="85" t="s">
        <v>88</v>
      </c>
      <c r="D27" s="86">
        <v>2024</v>
      </c>
      <c r="E27" s="91"/>
      <c r="F27" s="92"/>
      <c r="G27" s="93"/>
      <c r="H27" s="94"/>
      <c r="I27" s="94"/>
      <c r="J27" s="94"/>
      <c r="K27" s="93"/>
      <c r="L27" s="94"/>
      <c r="M27" s="94"/>
      <c r="N27" s="137"/>
      <c r="O27" s="138"/>
      <c r="P27" s="138"/>
      <c r="Q27" s="139"/>
    </row>
    <row r="28" spans="1:17" ht="25.5" customHeight="1">
      <c r="A28" s="83" t="s">
        <v>20</v>
      </c>
      <c r="B28" s="84" t="s">
        <v>84</v>
      </c>
      <c r="C28" s="85" t="s">
        <v>89</v>
      </c>
      <c r="D28" s="86">
        <v>2024</v>
      </c>
      <c r="E28" s="91"/>
      <c r="F28" s="92"/>
      <c r="G28" s="93"/>
      <c r="H28" s="94"/>
      <c r="I28" s="94"/>
      <c r="J28" s="94"/>
      <c r="K28" s="93"/>
      <c r="L28" s="94"/>
      <c r="M28" s="94"/>
      <c r="N28" s="137"/>
      <c r="O28" s="138"/>
      <c r="P28" s="138"/>
      <c r="Q28" s="139"/>
    </row>
    <row r="29" spans="1:17" ht="25.5" customHeight="1">
      <c r="A29" s="83" t="s">
        <v>21</v>
      </c>
      <c r="B29" s="84" t="s">
        <v>62</v>
      </c>
      <c r="C29" s="85" t="s">
        <v>90</v>
      </c>
      <c r="D29" s="86">
        <v>2024</v>
      </c>
      <c r="E29" s="91"/>
      <c r="F29" s="92"/>
      <c r="G29" s="93"/>
      <c r="H29" s="94"/>
      <c r="I29" s="94"/>
      <c r="J29" s="94"/>
      <c r="K29" s="93"/>
      <c r="L29" s="94"/>
      <c r="M29" s="94"/>
      <c r="N29" s="137"/>
      <c r="O29" s="138"/>
      <c r="P29" s="138"/>
      <c r="Q29" s="139"/>
    </row>
    <row r="30" spans="1:17" ht="25.5" customHeight="1">
      <c r="A30" s="83" t="s">
        <v>22</v>
      </c>
      <c r="B30" s="84" t="s">
        <v>66</v>
      </c>
      <c r="C30" s="85" t="s">
        <v>91</v>
      </c>
      <c r="D30" s="86">
        <v>2024</v>
      </c>
      <c r="E30" s="91"/>
      <c r="F30" s="92"/>
      <c r="G30" s="93"/>
      <c r="H30" s="94"/>
      <c r="I30" s="94"/>
      <c r="J30" s="94"/>
      <c r="K30" s="93"/>
      <c r="L30" s="94"/>
      <c r="M30" s="94"/>
      <c r="N30" s="137"/>
      <c r="O30" s="138"/>
      <c r="P30" s="138"/>
      <c r="Q30" s="139"/>
    </row>
    <row r="31" spans="1:17" ht="25.5" customHeight="1">
      <c r="A31" s="83" t="s">
        <v>23</v>
      </c>
      <c r="B31" s="84" t="s">
        <v>39</v>
      </c>
      <c r="C31" s="85" t="s">
        <v>92</v>
      </c>
      <c r="D31" s="86">
        <v>2024</v>
      </c>
      <c r="E31" s="91"/>
      <c r="F31" s="92"/>
      <c r="G31" s="93"/>
      <c r="H31" s="94"/>
      <c r="I31" s="94"/>
      <c r="J31" s="94"/>
      <c r="K31" s="93"/>
      <c r="L31" s="94"/>
      <c r="M31" s="94"/>
      <c r="N31" s="137"/>
      <c r="O31" s="138"/>
      <c r="P31" s="138"/>
      <c r="Q31" s="139"/>
    </row>
    <row r="32" spans="1:17" ht="25.5" customHeight="1">
      <c r="A32" s="83" t="s">
        <v>24</v>
      </c>
      <c r="B32" s="84" t="s">
        <v>42</v>
      </c>
      <c r="C32" s="85" t="s">
        <v>93</v>
      </c>
      <c r="D32" s="86">
        <v>2024</v>
      </c>
      <c r="E32" s="91"/>
      <c r="F32" s="92"/>
      <c r="G32" s="93"/>
      <c r="H32" s="94"/>
      <c r="I32" s="94"/>
      <c r="J32" s="94"/>
      <c r="K32" s="93"/>
      <c r="L32" s="94"/>
      <c r="M32" s="94"/>
      <c r="N32" s="137"/>
      <c r="O32" s="138"/>
      <c r="P32" s="138"/>
      <c r="Q32" s="139"/>
    </row>
    <row r="33" spans="1:17" ht="25.5" customHeight="1">
      <c r="A33" s="83" t="s">
        <v>25</v>
      </c>
      <c r="B33" s="84" t="s">
        <v>51</v>
      </c>
      <c r="C33" s="85" t="s">
        <v>94</v>
      </c>
      <c r="D33" s="86">
        <v>2024</v>
      </c>
      <c r="E33" s="87" t="s">
        <v>3</v>
      </c>
      <c r="F33" s="88">
        <v>0</v>
      </c>
      <c r="G33" s="89"/>
      <c r="H33" s="90">
        <f>F33*G33</f>
        <v>0</v>
      </c>
      <c r="I33" s="90">
        <f>F33+H33</f>
        <v>0</v>
      </c>
      <c r="J33" s="90">
        <f>F33*48</f>
        <v>0</v>
      </c>
      <c r="K33" s="89"/>
      <c r="L33" s="90">
        <f>J33*K33</f>
        <v>0</v>
      </c>
      <c r="M33" s="90">
        <f>J33+L33</f>
        <v>0</v>
      </c>
      <c r="N33" s="137"/>
      <c r="O33" s="138"/>
      <c r="P33" s="138"/>
      <c r="Q33" s="139"/>
    </row>
    <row r="34" spans="1:17" ht="25.5" customHeight="1">
      <c r="A34" s="83" t="s">
        <v>26</v>
      </c>
      <c r="B34" s="84" t="s">
        <v>80</v>
      </c>
      <c r="C34" s="85" t="s">
        <v>95</v>
      </c>
      <c r="D34" s="86">
        <v>2024</v>
      </c>
      <c r="E34" s="91"/>
      <c r="F34" s="92"/>
      <c r="G34" s="93"/>
      <c r="H34" s="94"/>
      <c r="I34" s="94"/>
      <c r="J34" s="94"/>
      <c r="K34" s="93"/>
      <c r="L34" s="94"/>
      <c r="M34" s="94"/>
      <c r="N34" s="137"/>
      <c r="O34" s="138"/>
      <c r="P34" s="138"/>
      <c r="Q34" s="139"/>
    </row>
    <row r="35" spans="1:17" ht="25.5" customHeight="1">
      <c r="A35" s="83" t="s">
        <v>27</v>
      </c>
      <c r="B35" s="84" t="s">
        <v>44</v>
      </c>
      <c r="C35" s="85" t="s">
        <v>96</v>
      </c>
      <c r="D35" s="86">
        <v>2024</v>
      </c>
      <c r="E35" s="91"/>
      <c r="F35" s="92"/>
      <c r="G35" s="93"/>
      <c r="H35" s="94"/>
      <c r="I35" s="94"/>
      <c r="J35" s="94"/>
      <c r="K35" s="93"/>
      <c r="L35" s="94"/>
      <c r="M35" s="94"/>
      <c r="N35" s="137"/>
      <c r="O35" s="138"/>
      <c r="P35" s="138"/>
      <c r="Q35" s="139"/>
    </row>
    <row r="36" spans="1:17" ht="25.5" customHeight="1">
      <c r="A36" s="83" t="s">
        <v>28</v>
      </c>
      <c r="B36" s="84" t="s">
        <v>82</v>
      </c>
      <c r="C36" s="85" t="s">
        <v>97</v>
      </c>
      <c r="D36" s="86">
        <v>2024</v>
      </c>
      <c r="E36" s="91"/>
      <c r="F36" s="92"/>
      <c r="G36" s="93"/>
      <c r="H36" s="94"/>
      <c r="I36" s="94"/>
      <c r="J36" s="94"/>
      <c r="K36" s="93"/>
      <c r="L36" s="94"/>
      <c r="M36" s="94"/>
      <c r="N36" s="137"/>
      <c r="O36" s="138"/>
      <c r="P36" s="138"/>
      <c r="Q36" s="139"/>
    </row>
    <row r="37" spans="1:17" ht="25.5" customHeight="1">
      <c r="A37" s="83" t="s">
        <v>29</v>
      </c>
      <c r="B37" s="84" t="s">
        <v>83</v>
      </c>
      <c r="C37" s="85" t="s">
        <v>98</v>
      </c>
      <c r="D37" s="86">
        <v>2024</v>
      </c>
      <c r="E37" s="91"/>
      <c r="F37" s="92"/>
      <c r="G37" s="93"/>
      <c r="H37" s="94"/>
      <c r="I37" s="94"/>
      <c r="J37" s="94"/>
      <c r="K37" s="93"/>
      <c r="L37" s="94"/>
      <c r="M37" s="94"/>
      <c r="N37" s="137"/>
      <c r="O37" s="138"/>
      <c r="P37" s="138"/>
      <c r="Q37" s="139"/>
    </row>
    <row r="38" spans="1:17" ht="25.5" customHeight="1">
      <c r="A38" s="83" t="s">
        <v>30</v>
      </c>
      <c r="B38" s="84" t="s">
        <v>58</v>
      </c>
      <c r="C38" s="85" t="s">
        <v>99</v>
      </c>
      <c r="D38" s="86">
        <v>2024</v>
      </c>
      <c r="E38" s="91"/>
      <c r="F38" s="92"/>
      <c r="G38" s="93"/>
      <c r="H38" s="94"/>
      <c r="I38" s="94"/>
      <c r="J38" s="94"/>
      <c r="K38" s="93"/>
      <c r="L38" s="94"/>
      <c r="M38" s="94"/>
      <c r="N38" s="137"/>
      <c r="O38" s="138"/>
      <c r="P38" s="138"/>
      <c r="Q38" s="139"/>
    </row>
    <row r="39" spans="1:17" ht="25.5" customHeight="1">
      <c r="A39" s="83" t="s">
        <v>31</v>
      </c>
      <c r="B39" s="84" t="s">
        <v>84</v>
      </c>
      <c r="C39" s="85" t="s">
        <v>100</v>
      </c>
      <c r="D39" s="86">
        <v>2024</v>
      </c>
      <c r="E39" s="91"/>
      <c r="F39" s="92"/>
      <c r="G39" s="93"/>
      <c r="H39" s="94"/>
      <c r="I39" s="94"/>
      <c r="J39" s="94"/>
      <c r="K39" s="93"/>
      <c r="L39" s="94"/>
      <c r="M39" s="94"/>
      <c r="N39" s="137"/>
      <c r="O39" s="138"/>
      <c r="P39" s="138"/>
      <c r="Q39" s="139"/>
    </row>
    <row r="40" spans="1:17" ht="25.5" customHeight="1">
      <c r="A40" s="83" t="s">
        <v>32</v>
      </c>
      <c r="B40" s="84" t="s">
        <v>62</v>
      </c>
      <c r="C40" s="85" t="s">
        <v>101</v>
      </c>
      <c r="D40" s="86">
        <v>2024</v>
      </c>
      <c r="E40" s="91"/>
      <c r="F40" s="92"/>
      <c r="G40" s="93"/>
      <c r="H40" s="94"/>
      <c r="I40" s="94"/>
      <c r="J40" s="94"/>
      <c r="K40" s="93"/>
      <c r="L40" s="94"/>
      <c r="M40" s="94"/>
      <c r="N40" s="137"/>
      <c r="O40" s="138"/>
      <c r="P40" s="138"/>
      <c r="Q40" s="139"/>
    </row>
    <row r="41" spans="1:17" ht="16.5">
      <c r="A41" s="83" t="s">
        <v>33</v>
      </c>
      <c r="B41" s="84" t="s">
        <v>66</v>
      </c>
      <c r="C41" s="85" t="s">
        <v>102</v>
      </c>
      <c r="D41" s="86">
        <v>2024</v>
      </c>
      <c r="E41" s="91"/>
      <c r="F41" s="92"/>
      <c r="G41" s="93"/>
      <c r="H41" s="94"/>
      <c r="I41" s="94"/>
      <c r="J41" s="94"/>
      <c r="K41" s="93"/>
      <c r="L41" s="94"/>
      <c r="M41" s="94"/>
      <c r="N41" s="137"/>
      <c r="O41" s="138"/>
      <c r="P41" s="138"/>
      <c r="Q41" s="139"/>
    </row>
    <row r="42" spans="1:17" ht="25.5" customHeight="1">
      <c r="A42" s="83" t="s">
        <v>34</v>
      </c>
      <c r="B42" s="84" t="s">
        <v>39</v>
      </c>
      <c r="C42" s="85" t="s">
        <v>103</v>
      </c>
      <c r="D42" s="86">
        <v>2024</v>
      </c>
      <c r="E42" s="91"/>
      <c r="F42" s="92"/>
      <c r="G42" s="93"/>
      <c r="H42" s="94"/>
      <c r="I42" s="94"/>
      <c r="J42" s="94"/>
      <c r="K42" s="93"/>
      <c r="L42" s="94"/>
      <c r="M42" s="94"/>
      <c r="N42" s="137"/>
      <c r="O42" s="138"/>
      <c r="P42" s="138"/>
      <c r="Q42" s="139"/>
    </row>
    <row r="43" spans="1:17" ht="17.25" thickBot="1">
      <c r="A43" s="95" t="s">
        <v>35</v>
      </c>
      <c r="B43" s="96" t="s">
        <v>42</v>
      </c>
      <c r="C43" s="97" t="s">
        <v>104</v>
      </c>
      <c r="D43" s="98">
        <v>2024</v>
      </c>
      <c r="E43" s="99"/>
      <c r="F43" s="100"/>
      <c r="G43" s="101"/>
      <c r="H43" s="102"/>
      <c r="I43" s="102"/>
      <c r="J43" s="102"/>
      <c r="K43" s="101"/>
      <c r="L43" s="102"/>
      <c r="M43" s="102"/>
      <c r="N43" s="140"/>
      <c r="O43" s="141"/>
      <c r="P43" s="141"/>
      <c r="Q43" s="142"/>
    </row>
    <row r="44" spans="1:17" ht="15" customHeight="1" thickBot="1">
      <c r="A44" s="103"/>
      <c r="B44" s="104"/>
      <c r="C44" s="103"/>
      <c r="D44" s="103"/>
      <c r="E44" s="105" t="s">
        <v>9</v>
      </c>
      <c r="F44" s="106">
        <f>SUM(F8:F43)</f>
        <v>0</v>
      </c>
      <c r="G44" s="107"/>
      <c r="H44" s="106">
        <f>SUM(H8:H43)</f>
        <v>0</v>
      </c>
      <c r="I44" s="106">
        <f>SUM(I8:I43)</f>
        <v>0</v>
      </c>
      <c r="J44" s="106">
        <f>SUM(J8:J43)</f>
        <v>0</v>
      </c>
      <c r="K44" s="108"/>
      <c r="L44" s="106">
        <f>SUM(L8:L43)</f>
        <v>0</v>
      </c>
      <c r="M44" s="109">
        <f>SUM(M8:M43)</f>
        <v>0</v>
      </c>
      <c r="N44" s="106">
        <f>SUM(N8:N43)</f>
        <v>0</v>
      </c>
      <c r="O44" s="107"/>
      <c r="P44" s="106">
        <v>0</v>
      </c>
      <c r="Q44" s="109">
        <v>0</v>
      </c>
    </row>
    <row r="45" spans="1:17" ht="15" customHeight="1" thickBot="1">
      <c r="B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17" ht="15.75" customHeight="1" thickBot="1">
      <c r="A46" s="122" t="s">
        <v>165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4"/>
    </row>
    <row r="47" spans="1:17" ht="42.75">
      <c r="A47" s="57" t="s">
        <v>0</v>
      </c>
      <c r="B47" s="58" t="s">
        <v>1</v>
      </c>
      <c r="C47" s="59" t="s">
        <v>5</v>
      </c>
      <c r="D47" s="59" t="s">
        <v>6</v>
      </c>
      <c r="E47" s="58" t="s">
        <v>7</v>
      </c>
      <c r="F47" s="52" t="s">
        <v>36</v>
      </c>
      <c r="G47" s="53" t="s">
        <v>2</v>
      </c>
      <c r="H47" s="52" t="s">
        <v>8</v>
      </c>
      <c r="I47" s="52" t="s">
        <v>37</v>
      </c>
      <c r="J47" s="52" t="s">
        <v>158</v>
      </c>
      <c r="K47" s="53" t="s">
        <v>2</v>
      </c>
      <c r="L47" s="52" t="s">
        <v>8</v>
      </c>
      <c r="M47" s="52" t="s">
        <v>159</v>
      </c>
      <c r="N47" s="54" t="s">
        <v>11</v>
      </c>
      <c r="O47" s="55" t="s">
        <v>2</v>
      </c>
      <c r="P47" s="54" t="s">
        <v>8</v>
      </c>
      <c r="Q47" s="56" t="s">
        <v>10</v>
      </c>
    </row>
    <row r="48" spans="1:17" ht="26.25" thickBot="1">
      <c r="A48" s="29" t="s">
        <v>4</v>
      </c>
      <c r="B48" s="30" t="s">
        <v>123</v>
      </c>
      <c r="C48" s="31" t="s">
        <v>124</v>
      </c>
      <c r="D48" s="32">
        <v>2025</v>
      </c>
      <c r="E48" s="9" t="s">
        <v>3</v>
      </c>
      <c r="F48" s="6">
        <v>0</v>
      </c>
      <c r="G48" s="7"/>
      <c r="H48" s="8">
        <f>F48*G48</f>
        <v>0</v>
      </c>
      <c r="I48" s="8">
        <f>F48+H48</f>
        <v>0</v>
      </c>
      <c r="J48" s="8">
        <f>F48*48</f>
        <v>0</v>
      </c>
      <c r="K48" s="7"/>
      <c r="L48" s="8">
        <f>J48*K48</f>
        <v>0</v>
      </c>
      <c r="M48" s="8">
        <f>J48+L48</f>
        <v>0</v>
      </c>
      <c r="N48" s="110" t="s">
        <v>160</v>
      </c>
      <c r="O48" s="111"/>
      <c r="P48" s="111"/>
      <c r="Q48" s="112"/>
    </row>
    <row r="49" spans="1:17" ht="15" customHeight="1" thickBot="1">
      <c r="A49" s="14"/>
      <c r="B49" s="15"/>
      <c r="C49" s="14"/>
      <c r="D49" s="14"/>
      <c r="E49" s="17" t="s">
        <v>9</v>
      </c>
      <c r="F49" s="26">
        <f>SUM(F48)</f>
        <v>0</v>
      </c>
      <c r="H49" s="26">
        <f>SUM(H48)</f>
        <v>0</v>
      </c>
      <c r="I49" s="26">
        <f>SUM(I48)</f>
        <v>0</v>
      </c>
      <c r="J49" s="26">
        <f>SUM(J48)</f>
        <v>0</v>
      </c>
      <c r="K49" s="16"/>
      <c r="L49" s="26">
        <f>SUM(L48)</f>
        <v>0</v>
      </c>
      <c r="M49" s="27">
        <f>SUM(M48)</f>
        <v>0</v>
      </c>
      <c r="N49" s="26">
        <f>SUM(N46:N46)</f>
        <v>0</v>
      </c>
      <c r="P49" s="26">
        <f>SUM(P46:P46)</f>
        <v>0</v>
      </c>
      <c r="Q49" s="27">
        <f>SUM(Q46:Q46)</f>
        <v>0</v>
      </c>
    </row>
    <row r="50" spans="1:17" ht="15.75" thickBot="1">
      <c r="B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 ht="15.75" thickBot="1">
      <c r="A51" s="122" t="s">
        <v>166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4"/>
    </row>
    <row r="52" spans="1:17" ht="42.75">
      <c r="A52" s="57" t="s">
        <v>0</v>
      </c>
      <c r="B52" s="58" t="s">
        <v>1</v>
      </c>
      <c r="C52" s="59" t="s">
        <v>5</v>
      </c>
      <c r="D52" s="59" t="s">
        <v>6</v>
      </c>
      <c r="E52" s="58" t="s">
        <v>7</v>
      </c>
      <c r="F52" s="52" t="s">
        <v>36</v>
      </c>
      <c r="G52" s="53" t="s">
        <v>2</v>
      </c>
      <c r="H52" s="52" t="s">
        <v>8</v>
      </c>
      <c r="I52" s="52" t="s">
        <v>37</v>
      </c>
      <c r="J52" s="52" t="s">
        <v>158</v>
      </c>
      <c r="K52" s="53" t="s">
        <v>2</v>
      </c>
      <c r="L52" s="52" t="s">
        <v>8</v>
      </c>
      <c r="M52" s="52" t="s">
        <v>159</v>
      </c>
      <c r="N52" s="54" t="s">
        <v>11</v>
      </c>
      <c r="O52" s="55" t="s">
        <v>2</v>
      </c>
      <c r="P52" s="54" t="s">
        <v>8</v>
      </c>
      <c r="Q52" s="56" t="s">
        <v>10</v>
      </c>
    </row>
    <row r="53" spans="1:17" ht="15.75" thickBot="1">
      <c r="A53" s="28" t="s">
        <v>4</v>
      </c>
      <c r="B53" s="11" t="s">
        <v>105</v>
      </c>
      <c r="C53" s="13">
        <v>10627</v>
      </c>
      <c r="D53" s="19">
        <v>2023</v>
      </c>
      <c r="E53" s="9" t="s">
        <v>3</v>
      </c>
      <c r="F53" s="6">
        <v>0</v>
      </c>
      <c r="G53" s="7"/>
      <c r="H53" s="8">
        <f>F53*G53</f>
        <v>0</v>
      </c>
      <c r="I53" s="8">
        <f>F53+H53</f>
        <v>0</v>
      </c>
      <c r="J53" s="8">
        <v>0</v>
      </c>
      <c r="K53" s="7"/>
      <c r="L53" s="8">
        <f>J53*K53</f>
        <v>0</v>
      </c>
      <c r="M53" s="8">
        <f>J53+L53</f>
        <v>0</v>
      </c>
      <c r="N53" s="113" t="s">
        <v>160</v>
      </c>
      <c r="O53" s="114"/>
      <c r="P53" s="114"/>
      <c r="Q53" s="115"/>
    </row>
    <row r="54" spans="1:17">
      <c r="A54" s="28" t="s">
        <v>107</v>
      </c>
      <c r="B54" s="11" t="s">
        <v>106</v>
      </c>
      <c r="C54" s="13" t="s">
        <v>14</v>
      </c>
      <c r="D54" s="19">
        <v>2023</v>
      </c>
      <c r="E54" s="25"/>
      <c r="F54" s="22"/>
      <c r="G54" s="23"/>
      <c r="H54" s="24"/>
      <c r="I54" s="24"/>
      <c r="J54" s="24"/>
      <c r="K54" s="23"/>
      <c r="L54" s="24"/>
      <c r="M54" s="24"/>
      <c r="N54" s="116"/>
      <c r="O54" s="117"/>
      <c r="P54" s="117"/>
      <c r="Q54" s="118"/>
    </row>
    <row r="55" spans="1:17" ht="15" customHeight="1">
      <c r="A55" s="28" t="s">
        <v>108</v>
      </c>
      <c r="B55" s="11" t="s">
        <v>109</v>
      </c>
      <c r="C55" s="13" t="s">
        <v>14</v>
      </c>
      <c r="D55" s="19">
        <v>2023</v>
      </c>
      <c r="E55" s="25"/>
      <c r="F55" s="22"/>
      <c r="G55" s="23"/>
      <c r="H55" s="24"/>
      <c r="I55" s="24"/>
      <c r="J55" s="24"/>
      <c r="K55" s="23"/>
      <c r="L55" s="24"/>
      <c r="M55" s="24"/>
      <c r="N55" s="116"/>
      <c r="O55" s="117"/>
      <c r="P55" s="117"/>
      <c r="Q55" s="118"/>
    </row>
    <row r="56" spans="1:17">
      <c r="A56" s="28" t="s">
        <v>40</v>
      </c>
      <c r="B56" s="11" t="s">
        <v>110</v>
      </c>
      <c r="C56" s="13" t="s">
        <v>14</v>
      </c>
      <c r="D56" s="19">
        <v>2023</v>
      </c>
      <c r="E56" s="25"/>
      <c r="F56" s="22"/>
      <c r="G56" s="23"/>
      <c r="H56" s="24"/>
      <c r="I56" s="24"/>
      <c r="J56" s="24"/>
      <c r="K56" s="23"/>
      <c r="L56" s="24"/>
      <c r="M56" s="24"/>
      <c r="N56" s="116"/>
      <c r="O56" s="117"/>
      <c r="P56" s="117"/>
      <c r="Q56" s="118"/>
    </row>
    <row r="57" spans="1:17">
      <c r="A57" s="28" t="s">
        <v>41</v>
      </c>
      <c r="B57" s="11" t="s">
        <v>111</v>
      </c>
      <c r="C57" s="13" t="s">
        <v>14</v>
      </c>
      <c r="D57" s="19">
        <v>2023</v>
      </c>
      <c r="E57" s="25"/>
      <c r="F57" s="22"/>
      <c r="G57" s="23"/>
      <c r="H57" s="24"/>
      <c r="I57" s="24"/>
      <c r="J57" s="24"/>
      <c r="K57" s="23"/>
      <c r="L57" s="24"/>
      <c r="M57" s="24"/>
      <c r="N57" s="116"/>
      <c r="O57" s="117"/>
      <c r="P57" s="117"/>
      <c r="Q57" s="118"/>
    </row>
    <row r="58" spans="1:17">
      <c r="A58" s="28" t="s">
        <v>43</v>
      </c>
      <c r="B58" s="11" t="s">
        <v>112</v>
      </c>
      <c r="C58" s="13" t="s">
        <v>14</v>
      </c>
      <c r="D58" s="19">
        <v>2023</v>
      </c>
      <c r="E58" s="25"/>
      <c r="F58" s="22"/>
      <c r="G58" s="23"/>
      <c r="H58" s="24"/>
      <c r="I58" s="24"/>
      <c r="J58" s="24"/>
      <c r="K58" s="23"/>
      <c r="L58" s="24"/>
      <c r="M58" s="24"/>
      <c r="N58" s="116"/>
      <c r="O58" s="117"/>
      <c r="P58" s="117"/>
      <c r="Q58" s="118"/>
    </row>
    <row r="59" spans="1:17">
      <c r="A59" s="28" t="s">
        <v>45</v>
      </c>
      <c r="B59" s="11" t="s">
        <v>113</v>
      </c>
      <c r="C59" s="13" t="s">
        <v>14</v>
      </c>
      <c r="D59" s="19">
        <v>2023</v>
      </c>
      <c r="E59" s="25"/>
      <c r="F59" s="22"/>
      <c r="G59" s="23"/>
      <c r="H59" s="24"/>
      <c r="I59" s="24"/>
      <c r="J59" s="24"/>
      <c r="K59" s="23"/>
      <c r="L59" s="24"/>
      <c r="M59" s="24"/>
      <c r="N59" s="116"/>
      <c r="O59" s="117"/>
      <c r="P59" s="117"/>
      <c r="Q59" s="118"/>
    </row>
    <row r="60" spans="1:17">
      <c r="A60" s="28" t="s">
        <v>46</v>
      </c>
      <c r="B60" s="11" t="s">
        <v>114</v>
      </c>
      <c r="C60" s="13">
        <v>232827</v>
      </c>
      <c r="D60" s="19">
        <v>2023</v>
      </c>
      <c r="E60" s="25"/>
      <c r="F60" s="22"/>
      <c r="G60" s="23"/>
      <c r="H60" s="24"/>
      <c r="I60" s="24"/>
      <c r="J60" s="24"/>
      <c r="K60" s="23"/>
      <c r="L60" s="24"/>
      <c r="M60" s="24"/>
      <c r="N60" s="116"/>
      <c r="O60" s="117"/>
      <c r="P60" s="117"/>
      <c r="Q60" s="118"/>
    </row>
    <row r="61" spans="1:17">
      <c r="A61" s="28" t="s">
        <v>47</v>
      </c>
      <c r="B61" s="11" t="s">
        <v>115</v>
      </c>
      <c r="C61" s="13" t="s">
        <v>116</v>
      </c>
      <c r="D61" s="19">
        <v>2023</v>
      </c>
      <c r="E61" s="25"/>
      <c r="F61" s="22"/>
      <c r="G61" s="23"/>
      <c r="H61" s="24"/>
      <c r="I61" s="24"/>
      <c r="J61" s="24"/>
      <c r="K61" s="23"/>
      <c r="L61" s="24"/>
      <c r="M61" s="24"/>
      <c r="N61" s="116"/>
      <c r="O61" s="117"/>
      <c r="P61" s="117"/>
      <c r="Q61" s="118"/>
    </row>
    <row r="62" spans="1:17">
      <c r="A62" s="28" t="s">
        <v>48</v>
      </c>
      <c r="B62" s="11" t="s">
        <v>117</v>
      </c>
      <c r="C62" s="13" t="s">
        <v>14</v>
      </c>
      <c r="D62" s="19">
        <v>2023</v>
      </c>
      <c r="E62" s="25"/>
      <c r="F62" s="22"/>
      <c r="G62" s="23"/>
      <c r="H62" s="24"/>
      <c r="I62" s="24"/>
      <c r="J62" s="24"/>
      <c r="K62" s="23"/>
      <c r="L62" s="24"/>
      <c r="M62" s="24"/>
      <c r="N62" s="116"/>
      <c r="O62" s="117"/>
      <c r="P62" s="117"/>
      <c r="Q62" s="118"/>
    </row>
    <row r="63" spans="1:17">
      <c r="A63" s="28" t="s">
        <v>49</v>
      </c>
      <c r="B63" s="11" t="s">
        <v>118</v>
      </c>
      <c r="C63" s="13" t="s">
        <v>14</v>
      </c>
      <c r="D63" s="19">
        <v>2023</v>
      </c>
      <c r="E63" s="25"/>
      <c r="F63" s="22"/>
      <c r="G63" s="23"/>
      <c r="H63" s="24"/>
      <c r="I63" s="24"/>
      <c r="J63" s="24"/>
      <c r="K63" s="23"/>
      <c r="L63" s="24"/>
      <c r="M63" s="24"/>
      <c r="N63" s="116"/>
      <c r="O63" s="117"/>
      <c r="P63" s="117"/>
      <c r="Q63" s="118"/>
    </row>
    <row r="64" spans="1:17">
      <c r="A64" s="28" t="s">
        <v>76</v>
      </c>
      <c r="B64" s="11" t="s">
        <v>119</v>
      </c>
      <c r="C64" s="13" t="s">
        <v>14</v>
      </c>
      <c r="D64" s="19">
        <v>2023</v>
      </c>
      <c r="E64" s="25"/>
      <c r="F64" s="22"/>
      <c r="G64" s="23"/>
      <c r="H64" s="24"/>
      <c r="I64" s="24"/>
      <c r="J64" s="24"/>
      <c r="K64" s="23"/>
      <c r="L64" s="24"/>
      <c r="M64" s="24"/>
      <c r="N64" s="116"/>
      <c r="O64" s="117"/>
      <c r="P64" s="117"/>
      <c r="Q64" s="118"/>
    </row>
    <row r="65" spans="1:17" ht="30">
      <c r="A65" s="28" t="s">
        <v>77</v>
      </c>
      <c r="B65" s="11" t="s">
        <v>120</v>
      </c>
      <c r="C65" s="13" t="s">
        <v>14</v>
      </c>
      <c r="D65" s="19">
        <v>2023</v>
      </c>
      <c r="E65" s="25"/>
      <c r="F65" s="22"/>
      <c r="G65" s="23"/>
      <c r="H65" s="24"/>
      <c r="I65" s="24"/>
      <c r="J65" s="24"/>
      <c r="K65" s="23"/>
      <c r="L65" s="24"/>
      <c r="M65" s="24"/>
      <c r="N65" s="116"/>
      <c r="O65" s="117"/>
      <c r="P65" s="117"/>
      <c r="Q65" s="118"/>
    </row>
    <row r="66" spans="1:17">
      <c r="A66" s="28" t="s">
        <v>78</v>
      </c>
      <c r="B66" s="38" t="s">
        <v>121</v>
      </c>
      <c r="C66" s="37" t="s">
        <v>14</v>
      </c>
      <c r="D66" s="19">
        <v>2023</v>
      </c>
      <c r="E66" s="39"/>
      <c r="F66" s="40"/>
      <c r="G66" s="41"/>
      <c r="H66" s="42"/>
      <c r="I66" s="42"/>
      <c r="J66" s="42"/>
      <c r="K66" s="41"/>
      <c r="L66" s="42"/>
      <c r="M66" s="42"/>
      <c r="N66" s="116"/>
      <c r="O66" s="117"/>
      <c r="P66" s="117"/>
      <c r="Q66" s="118"/>
    </row>
    <row r="67" spans="1:17" ht="15.75" thickBot="1">
      <c r="A67" s="29" t="s">
        <v>127</v>
      </c>
      <c r="B67" s="12" t="s">
        <v>122</v>
      </c>
      <c r="C67" s="10" t="s">
        <v>14</v>
      </c>
      <c r="D67" s="32">
        <v>2023</v>
      </c>
      <c r="E67" s="33"/>
      <c r="F67" s="34"/>
      <c r="G67" s="35"/>
      <c r="H67" s="36"/>
      <c r="I67" s="36"/>
      <c r="J67" s="36"/>
      <c r="K67" s="35"/>
      <c r="L67" s="36"/>
      <c r="M67" s="36"/>
      <c r="N67" s="119"/>
      <c r="O67" s="120"/>
      <c r="P67" s="120"/>
      <c r="Q67" s="121"/>
    </row>
    <row r="68" spans="1:17" ht="19.5" thickBot="1">
      <c r="A68" s="14"/>
      <c r="B68" s="15"/>
      <c r="C68" s="14"/>
      <c r="D68" s="14"/>
      <c r="E68" s="17" t="s">
        <v>9</v>
      </c>
      <c r="F68" s="26">
        <f>SUM(F53:F67)</f>
        <v>0</v>
      </c>
      <c r="H68" s="26">
        <f>SUM(H53:H67)</f>
        <v>0</v>
      </c>
      <c r="I68" s="26">
        <f>SUM(I53:I67)</f>
        <v>0</v>
      </c>
      <c r="J68" s="26">
        <f>SUM(J53:J67)</f>
        <v>0</v>
      </c>
      <c r="K68" s="16"/>
      <c r="L68" s="26">
        <f>SUM(L53:L67)</f>
        <v>0</v>
      </c>
      <c r="M68" s="27">
        <f>SUM(M53:M67)</f>
        <v>0</v>
      </c>
      <c r="N68" s="26">
        <f>SUM(N49:N67)</f>
        <v>0</v>
      </c>
      <c r="P68" s="26">
        <f>SUM(P50:P67)</f>
        <v>0</v>
      </c>
      <c r="Q68" s="27">
        <f>SUM(Q50:Q67)</f>
        <v>0</v>
      </c>
    </row>
    <row r="69" spans="1:17" ht="15.75" thickBot="1">
      <c r="B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1:17" ht="15.75" thickBot="1">
      <c r="A70" s="122" t="s">
        <v>167</v>
      </c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4"/>
    </row>
    <row r="71" spans="1:17" ht="43.5" thickBot="1">
      <c r="A71" s="67" t="s">
        <v>0</v>
      </c>
      <c r="B71" s="68" t="s">
        <v>1</v>
      </c>
      <c r="C71" s="69" t="s">
        <v>5</v>
      </c>
      <c r="D71" s="69" t="s">
        <v>6</v>
      </c>
      <c r="E71" s="68" t="s">
        <v>7</v>
      </c>
      <c r="F71" s="70" t="s">
        <v>36</v>
      </c>
      <c r="G71" s="71" t="s">
        <v>2</v>
      </c>
      <c r="H71" s="70" t="s">
        <v>8</v>
      </c>
      <c r="I71" s="70" t="s">
        <v>37</v>
      </c>
      <c r="J71" s="70" t="s">
        <v>158</v>
      </c>
      <c r="K71" s="71" t="s">
        <v>2</v>
      </c>
      <c r="L71" s="70" t="s">
        <v>8</v>
      </c>
      <c r="M71" s="70" t="s">
        <v>159</v>
      </c>
      <c r="N71" s="72" t="s">
        <v>11</v>
      </c>
      <c r="O71" s="73" t="s">
        <v>2</v>
      </c>
      <c r="P71" s="72" t="s">
        <v>8</v>
      </c>
      <c r="Q71" s="74" t="s">
        <v>10</v>
      </c>
    </row>
    <row r="72" spans="1:17" ht="15" customHeight="1" thickBot="1">
      <c r="A72" s="60" t="s">
        <v>4</v>
      </c>
      <c r="B72" s="63" t="s">
        <v>168</v>
      </c>
      <c r="C72" s="62" t="s">
        <v>14</v>
      </c>
      <c r="D72" s="62" t="s">
        <v>14</v>
      </c>
      <c r="E72" s="61" t="s">
        <v>14</v>
      </c>
      <c r="F72" s="47">
        <v>0</v>
      </c>
      <c r="G72" s="48"/>
      <c r="H72" s="49">
        <f>F72*G72</f>
        <v>0</v>
      </c>
      <c r="I72" s="49">
        <f>F72+H72</f>
        <v>0</v>
      </c>
      <c r="J72" s="49">
        <f>F72*48</f>
        <v>0</v>
      </c>
      <c r="K72" s="48"/>
      <c r="L72" s="49">
        <f>J72*K72</f>
        <v>0</v>
      </c>
      <c r="M72" s="49">
        <f>J72+L72</f>
        <v>0</v>
      </c>
      <c r="N72" s="125" t="s">
        <v>160</v>
      </c>
      <c r="O72" s="126"/>
      <c r="P72" s="126"/>
      <c r="Q72" s="127"/>
    </row>
    <row r="73" spans="1:17">
      <c r="A73" s="28" t="s">
        <v>107</v>
      </c>
      <c r="B73" s="21" t="s">
        <v>150</v>
      </c>
      <c r="C73" s="51" t="s">
        <v>132</v>
      </c>
      <c r="D73" s="50">
        <v>2010</v>
      </c>
      <c r="E73" s="20" t="s">
        <v>12</v>
      </c>
      <c r="F73" s="40"/>
      <c r="G73" s="23"/>
      <c r="H73" s="42"/>
      <c r="I73" s="42"/>
      <c r="J73" s="42"/>
      <c r="K73" s="23"/>
      <c r="L73" s="42"/>
      <c r="M73" s="42"/>
      <c r="N73" s="125"/>
      <c r="O73" s="126"/>
      <c r="P73" s="126"/>
      <c r="Q73" s="127"/>
    </row>
    <row r="74" spans="1:17">
      <c r="A74" s="28" t="s">
        <v>108</v>
      </c>
      <c r="B74" s="21" t="s">
        <v>152</v>
      </c>
      <c r="C74" s="51" t="s">
        <v>134</v>
      </c>
      <c r="D74" s="50">
        <v>2010</v>
      </c>
      <c r="E74" s="20" t="s">
        <v>12</v>
      </c>
      <c r="F74" s="40"/>
      <c r="G74" s="23"/>
      <c r="H74" s="42"/>
      <c r="I74" s="42"/>
      <c r="J74" s="42"/>
      <c r="K74" s="23"/>
      <c r="L74" s="42"/>
      <c r="M74" s="42"/>
      <c r="N74" s="125"/>
      <c r="O74" s="126"/>
      <c r="P74" s="126"/>
      <c r="Q74" s="127"/>
    </row>
    <row r="75" spans="1:17">
      <c r="A75" s="28" t="s">
        <v>40</v>
      </c>
      <c r="B75" s="21" t="s">
        <v>151</v>
      </c>
      <c r="C75" s="51" t="s">
        <v>133</v>
      </c>
      <c r="D75" s="50">
        <v>2010</v>
      </c>
      <c r="E75" s="20" t="s">
        <v>12</v>
      </c>
      <c r="F75" s="40"/>
      <c r="G75" s="23"/>
      <c r="H75" s="42"/>
      <c r="I75" s="42"/>
      <c r="J75" s="42"/>
      <c r="K75" s="23"/>
      <c r="L75" s="42"/>
      <c r="M75" s="42"/>
      <c r="N75" s="125"/>
      <c r="O75" s="126"/>
      <c r="P75" s="126"/>
      <c r="Q75" s="127"/>
    </row>
    <row r="76" spans="1:17" ht="30">
      <c r="A76" s="28" t="s">
        <v>41</v>
      </c>
      <c r="B76" s="21" t="s">
        <v>153</v>
      </c>
      <c r="C76" s="51" t="s">
        <v>135</v>
      </c>
      <c r="D76" s="50">
        <v>2012</v>
      </c>
      <c r="E76" s="20" t="s">
        <v>12</v>
      </c>
      <c r="F76" s="40"/>
      <c r="G76" s="23"/>
      <c r="H76" s="42"/>
      <c r="I76" s="42"/>
      <c r="J76" s="42"/>
      <c r="K76" s="23"/>
      <c r="L76" s="42"/>
      <c r="M76" s="42"/>
      <c r="N76" s="125"/>
      <c r="O76" s="126"/>
      <c r="P76" s="126"/>
      <c r="Q76" s="127"/>
    </row>
    <row r="77" spans="1:17" ht="17.25" customHeight="1">
      <c r="A77" s="28" t="s">
        <v>43</v>
      </c>
      <c r="B77" s="21" t="s">
        <v>154</v>
      </c>
      <c r="C77" s="51" t="s">
        <v>136</v>
      </c>
      <c r="D77" s="50">
        <v>2020</v>
      </c>
      <c r="E77" s="20" t="s">
        <v>3</v>
      </c>
      <c r="F77" s="40"/>
      <c r="G77" s="23"/>
      <c r="H77" s="42"/>
      <c r="I77" s="42"/>
      <c r="J77" s="42"/>
      <c r="K77" s="23"/>
      <c r="L77" s="42"/>
      <c r="M77" s="42"/>
      <c r="N77" s="125"/>
      <c r="O77" s="126"/>
      <c r="P77" s="126"/>
      <c r="Q77" s="127"/>
    </row>
    <row r="78" spans="1:17">
      <c r="A78" s="28" t="s">
        <v>45</v>
      </c>
      <c r="B78" s="21" t="s">
        <v>154</v>
      </c>
      <c r="C78" s="51" t="s">
        <v>137</v>
      </c>
      <c r="D78" s="50">
        <v>2020</v>
      </c>
      <c r="E78" s="20" t="s">
        <v>3</v>
      </c>
      <c r="F78" s="40"/>
      <c r="G78" s="23"/>
      <c r="H78" s="42"/>
      <c r="I78" s="42"/>
      <c r="J78" s="42"/>
      <c r="K78" s="23"/>
      <c r="L78" s="42"/>
      <c r="M78" s="42"/>
      <c r="N78" s="125"/>
      <c r="O78" s="126"/>
      <c r="P78" s="126"/>
      <c r="Q78" s="127"/>
    </row>
    <row r="79" spans="1:17">
      <c r="A79" s="28" t="s">
        <v>46</v>
      </c>
      <c r="B79" s="21" t="s">
        <v>155</v>
      </c>
      <c r="C79" s="51" t="s">
        <v>138</v>
      </c>
      <c r="D79" s="50">
        <v>2020</v>
      </c>
      <c r="E79" s="20" t="s">
        <v>3</v>
      </c>
      <c r="F79" s="40"/>
      <c r="G79" s="23"/>
      <c r="H79" s="42"/>
      <c r="I79" s="42"/>
      <c r="J79" s="42"/>
      <c r="K79" s="23"/>
      <c r="L79" s="42"/>
      <c r="M79" s="42"/>
      <c r="N79" s="125"/>
      <c r="O79" s="126"/>
      <c r="P79" s="126"/>
      <c r="Q79" s="127"/>
    </row>
    <row r="80" spans="1:17">
      <c r="A80" s="28" t="s">
        <v>47</v>
      </c>
      <c r="B80" s="21" t="s">
        <v>154</v>
      </c>
      <c r="C80" s="51" t="s">
        <v>139</v>
      </c>
      <c r="D80" s="50">
        <v>2020</v>
      </c>
      <c r="E80" s="20" t="s">
        <v>3</v>
      </c>
      <c r="F80" s="40"/>
      <c r="G80" s="23"/>
      <c r="H80" s="42"/>
      <c r="I80" s="42"/>
      <c r="J80" s="42"/>
      <c r="K80" s="23"/>
      <c r="L80" s="42"/>
      <c r="M80" s="42"/>
      <c r="N80" s="125"/>
      <c r="O80" s="126"/>
      <c r="P80" s="126"/>
      <c r="Q80" s="127"/>
    </row>
    <row r="81" spans="1:17">
      <c r="A81" s="28" t="s">
        <v>48</v>
      </c>
      <c r="B81" s="21" t="s">
        <v>131</v>
      </c>
      <c r="C81" s="51" t="s">
        <v>147</v>
      </c>
      <c r="D81" s="50">
        <v>2023</v>
      </c>
      <c r="E81" s="20" t="s">
        <v>3</v>
      </c>
      <c r="F81" s="40"/>
      <c r="G81" s="23"/>
      <c r="H81" s="42"/>
      <c r="I81" s="42"/>
      <c r="J81" s="42"/>
      <c r="K81" s="23"/>
      <c r="L81" s="42"/>
      <c r="M81" s="42"/>
      <c r="N81" s="125"/>
      <c r="O81" s="126"/>
      <c r="P81" s="126"/>
      <c r="Q81" s="127"/>
    </row>
    <row r="82" spans="1:17">
      <c r="A82" s="28" t="s">
        <v>49</v>
      </c>
      <c r="B82" s="21" t="s">
        <v>128</v>
      </c>
      <c r="C82" s="51" t="s">
        <v>140</v>
      </c>
      <c r="D82" s="50">
        <v>2020</v>
      </c>
      <c r="E82" s="20" t="s">
        <v>3</v>
      </c>
      <c r="F82" s="40"/>
      <c r="G82" s="23"/>
      <c r="H82" s="42"/>
      <c r="I82" s="42"/>
      <c r="J82" s="42"/>
      <c r="K82" s="23"/>
      <c r="L82" s="42"/>
      <c r="M82" s="42"/>
      <c r="N82" s="125"/>
      <c r="O82" s="126"/>
      <c r="P82" s="126"/>
      <c r="Q82" s="127"/>
    </row>
    <row r="83" spans="1:17">
      <c r="A83" s="28" t="s">
        <v>76</v>
      </c>
      <c r="B83" s="21" t="s">
        <v>128</v>
      </c>
      <c r="C83" s="51" t="s">
        <v>141</v>
      </c>
      <c r="D83" s="50">
        <v>2020</v>
      </c>
      <c r="E83" s="20" t="s">
        <v>3</v>
      </c>
      <c r="F83" s="40"/>
      <c r="G83" s="23"/>
      <c r="H83" s="42"/>
      <c r="I83" s="42"/>
      <c r="J83" s="42"/>
      <c r="K83" s="23"/>
      <c r="L83" s="42"/>
      <c r="M83" s="42"/>
      <c r="N83" s="125"/>
      <c r="O83" s="126"/>
      <c r="P83" s="126"/>
      <c r="Q83" s="127"/>
    </row>
    <row r="84" spans="1:17" ht="25.5">
      <c r="A84" s="28" t="s">
        <v>77</v>
      </c>
      <c r="B84" s="21" t="s">
        <v>129</v>
      </c>
      <c r="C84" s="51" t="s">
        <v>142</v>
      </c>
      <c r="D84" s="50">
        <v>2020</v>
      </c>
      <c r="E84" s="20" t="s">
        <v>12</v>
      </c>
      <c r="F84" s="40"/>
      <c r="G84" s="23"/>
      <c r="H84" s="42"/>
      <c r="I84" s="42"/>
      <c r="J84" s="42"/>
      <c r="K84" s="23"/>
      <c r="L84" s="42"/>
      <c r="M84" s="42"/>
      <c r="N84" s="125"/>
      <c r="O84" s="126"/>
      <c r="P84" s="126"/>
      <c r="Q84" s="127"/>
    </row>
    <row r="85" spans="1:17" ht="25.5">
      <c r="A85" s="28" t="s">
        <v>78</v>
      </c>
      <c r="B85" s="21" t="s">
        <v>129</v>
      </c>
      <c r="C85" s="51" t="s">
        <v>143</v>
      </c>
      <c r="D85" s="50">
        <v>2020</v>
      </c>
      <c r="E85" s="20" t="s">
        <v>12</v>
      </c>
      <c r="F85" s="40"/>
      <c r="G85" s="23"/>
      <c r="H85" s="42"/>
      <c r="I85" s="42"/>
      <c r="J85" s="42"/>
      <c r="K85" s="23"/>
      <c r="L85" s="42"/>
      <c r="M85" s="42"/>
      <c r="N85" s="125"/>
      <c r="O85" s="126"/>
      <c r="P85" s="126"/>
      <c r="Q85" s="127"/>
    </row>
    <row r="86" spans="1:17">
      <c r="A86" s="28" t="s">
        <v>127</v>
      </c>
      <c r="B86" s="21" t="s">
        <v>130</v>
      </c>
      <c r="C86" s="51" t="s">
        <v>145</v>
      </c>
      <c r="D86" s="50">
        <v>2023</v>
      </c>
      <c r="E86" s="20" t="s">
        <v>3</v>
      </c>
      <c r="F86" s="40"/>
      <c r="G86" s="23"/>
      <c r="H86" s="42"/>
      <c r="I86" s="42"/>
      <c r="J86" s="42"/>
      <c r="K86" s="23"/>
      <c r="L86" s="42"/>
      <c r="M86" s="42"/>
      <c r="N86" s="125"/>
      <c r="O86" s="126"/>
      <c r="P86" s="126"/>
      <c r="Q86" s="127"/>
    </row>
    <row r="87" spans="1:17" ht="15" customHeight="1">
      <c r="A87" s="28" t="s">
        <v>169</v>
      </c>
      <c r="B87" s="21" t="s">
        <v>156</v>
      </c>
      <c r="C87" s="51" t="s">
        <v>144</v>
      </c>
      <c r="D87" s="50">
        <v>2022</v>
      </c>
      <c r="E87" s="20" t="s">
        <v>3</v>
      </c>
      <c r="F87" s="40"/>
      <c r="G87" s="23"/>
      <c r="H87" s="42"/>
      <c r="I87" s="42"/>
      <c r="J87" s="42"/>
      <c r="K87" s="23"/>
      <c r="L87" s="42"/>
      <c r="M87" s="42"/>
      <c r="N87" s="125"/>
      <c r="O87" s="126"/>
      <c r="P87" s="126"/>
      <c r="Q87" s="127"/>
    </row>
    <row r="88" spans="1:17">
      <c r="A88" s="28" t="s">
        <v>170</v>
      </c>
      <c r="B88" s="21" t="s">
        <v>157</v>
      </c>
      <c r="C88" s="51" t="s">
        <v>146</v>
      </c>
      <c r="D88" s="50">
        <v>2023</v>
      </c>
      <c r="E88" s="20" t="s">
        <v>3</v>
      </c>
      <c r="F88" s="40"/>
      <c r="G88" s="23"/>
      <c r="H88" s="42"/>
      <c r="I88" s="42"/>
      <c r="J88" s="42"/>
      <c r="K88" s="23"/>
      <c r="L88" s="42"/>
      <c r="M88" s="42"/>
      <c r="N88" s="125"/>
      <c r="O88" s="126"/>
      <c r="P88" s="126"/>
      <c r="Q88" s="127"/>
    </row>
    <row r="89" spans="1:17">
      <c r="A89" s="28" t="s">
        <v>171</v>
      </c>
      <c r="B89" s="21" t="s">
        <v>156</v>
      </c>
      <c r="C89" s="18" t="s">
        <v>148</v>
      </c>
      <c r="D89" s="19">
        <v>2024</v>
      </c>
      <c r="E89" s="20" t="s">
        <v>3</v>
      </c>
      <c r="F89" s="22"/>
      <c r="G89" s="23"/>
      <c r="H89" s="24"/>
      <c r="I89" s="24"/>
      <c r="J89" s="24"/>
      <c r="K89" s="23"/>
      <c r="L89" s="24"/>
      <c r="M89" s="24"/>
      <c r="N89" s="125"/>
      <c r="O89" s="126"/>
      <c r="P89" s="126"/>
      <c r="Q89" s="127"/>
    </row>
    <row r="90" spans="1:17" ht="15.75" thickBot="1">
      <c r="A90" s="29" t="s">
        <v>172</v>
      </c>
      <c r="B90" s="43" t="s">
        <v>156</v>
      </c>
      <c r="C90" s="44" t="s">
        <v>149</v>
      </c>
      <c r="D90" s="45">
        <v>2024</v>
      </c>
      <c r="E90" s="46" t="s">
        <v>3</v>
      </c>
      <c r="F90" s="64"/>
      <c r="G90" s="65"/>
      <c r="H90" s="66"/>
      <c r="I90" s="66"/>
      <c r="J90" s="66"/>
      <c r="K90" s="65"/>
      <c r="L90" s="66"/>
      <c r="M90" s="66"/>
      <c r="N90" s="128"/>
      <c r="O90" s="129"/>
      <c r="P90" s="129"/>
      <c r="Q90" s="130"/>
    </row>
    <row r="91" spans="1:17" ht="19.5" thickBot="1">
      <c r="A91" s="14"/>
      <c r="B91" s="15"/>
      <c r="C91" s="14"/>
      <c r="D91" s="14"/>
      <c r="E91" s="17" t="s">
        <v>9</v>
      </c>
      <c r="F91" s="26">
        <f>SUM(F73:F90)</f>
        <v>0</v>
      </c>
      <c r="H91" s="26">
        <f>SUM(H73:H90)</f>
        <v>0</v>
      </c>
      <c r="I91" s="26">
        <f>SUM(I73:I90)</f>
        <v>0</v>
      </c>
      <c r="J91" s="26">
        <f>SUM(J73:J90)</f>
        <v>0</v>
      </c>
      <c r="L91" s="26">
        <f>SUM(L73:L90)</f>
        <v>0</v>
      </c>
      <c r="M91" s="27">
        <f>SUM(M73:M90)</f>
        <v>0</v>
      </c>
      <c r="N91" s="26">
        <f>SUM(N72:N90)</f>
        <v>0</v>
      </c>
      <c r="P91" s="26">
        <f>SUM(P73:P90)</f>
        <v>0</v>
      </c>
      <c r="Q91" s="27">
        <f>SUM(Q73:Q90)</f>
        <v>0</v>
      </c>
    </row>
    <row r="92" spans="1:17">
      <c r="B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>
      <c r="B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>
      <c r="B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>
      <c r="B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ht="15" customHeight="1">
      <c r="B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customFormat="1"/>
    <row r="98" customFormat="1" ht="15" customHeight="1"/>
    <row r="99" customFormat="1"/>
    <row r="100" customFormat="1" ht="15" customHeight="1"/>
    <row r="101" customFormat="1"/>
    <row r="102" customFormat="1" ht="15" customHeight="1"/>
    <row r="103" customFormat="1" ht="15" customHeight="1"/>
    <row r="104" customFormat="1"/>
    <row r="105" customFormat="1"/>
    <row r="106" customFormat="1"/>
    <row r="107" customFormat="1"/>
    <row r="108" customFormat="1" ht="15" customHeight="1"/>
    <row r="109" customFormat="1"/>
    <row r="110" customFormat="1"/>
    <row r="111" customFormat="1"/>
    <row r="119" ht="29.25" customHeight="1"/>
    <row r="120" ht="15" customHeight="1"/>
    <row r="121" ht="15" customHeight="1"/>
    <row r="122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25.5" customHeight="1"/>
    <row r="132" ht="25.5" customHeight="1"/>
    <row r="133" ht="15" customHeight="1"/>
    <row r="134" ht="15" customHeight="1"/>
    <row r="135" ht="15" customHeight="1"/>
    <row r="136" ht="15" customHeight="1"/>
    <row r="137" ht="15.75" customHeight="1"/>
    <row r="143" ht="15" customHeight="1"/>
    <row r="149" ht="15" customHeight="1"/>
    <row r="154" ht="15" customHeight="1"/>
    <row r="160" ht="15" customHeight="1"/>
    <row r="251" ht="15" customHeight="1"/>
    <row r="273" ht="15" customHeight="1"/>
    <row r="274" ht="15.75" customHeight="1"/>
    <row r="295" spans="1:30" ht="15.75" thickBot="1"/>
    <row r="296" spans="1:30" s="4" customFormat="1" ht="15.75" thickBot="1">
      <c r="A296"/>
      <c r="B296" s="1"/>
      <c r="C296"/>
      <c r="D296"/>
      <c r="E296" s="5"/>
      <c r="F296" s="2"/>
      <c r="G296" s="3"/>
      <c r="H296" s="2"/>
      <c r="I296" s="2"/>
      <c r="J296" s="2"/>
      <c r="K296" s="3"/>
      <c r="L296" s="2"/>
      <c r="M296" s="2"/>
      <c r="N296" s="2"/>
      <c r="O296" s="3"/>
      <c r="P296" s="2"/>
      <c r="Q296" s="2"/>
      <c r="R296"/>
      <c r="S296"/>
      <c r="T296"/>
      <c r="U296"/>
      <c r="V296"/>
      <c r="W296"/>
      <c r="X296"/>
      <c r="Y296"/>
      <c r="Z296"/>
      <c r="AA296"/>
      <c r="AB296"/>
      <c r="AC296"/>
      <c r="AD296"/>
    </row>
  </sheetData>
  <mergeCells count="10">
    <mergeCell ref="A1:Q1"/>
    <mergeCell ref="A6:Q6"/>
    <mergeCell ref="A46:Q46"/>
    <mergeCell ref="N8:Q43"/>
    <mergeCell ref="N3:Q3"/>
    <mergeCell ref="N48:Q48"/>
    <mergeCell ref="N53:Q67"/>
    <mergeCell ref="A70:Q70"/>
    <mergeCell ref="N72:Q90"/>
    <mergeCell ref="A51:Q51"/>
  </mergeCells>
  <pageMargins left="0.7" right="0.7" top="0.75" bottom="0.75" header="0.3" footer="0.3"/>
  <pageSetup paperSize="9" scale="48" fitToHeight="0" orientation="landscape" r:id="rId1"/>
  <headerFooter>
    <oddHeader xml:space="preserve">&amp;L&amp;"Aptos Narrow,Standardowy"Sprawa 111/2026&amp;C&amp;"Arial Narrow,Normalny"Formularz cenowy&amp;R&amp;"Arial Narrow,Normalny"załącznik nr 4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2026-09-28T05:52:39Z</cp:lastPrinted>
  <dcterms:created xsi:type="dcterms:W3CDTF">2025-06-24T06:27:22Z</dcterms:created>
  <dcterms:modified xsi:type="dcterms:W3CDTF">2026-10-21T11:00:23Z</dcterms:modified>
</cp:coreProperties>
</file>