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7B498F2-FD1F-43D6-9488-1D16981E927D}" xr6:coauthVersionLast="47" xr6:coauthVersionMax="47" xr10:uidLastSave="{00000000-0000-0000-0000-000000000000}"/>
  <bookViews>
    <workbookView xWindow="-120" yWindow="-120" windowWidth="29040" windowHeight="15720" tabRatio="624" xr2:uid="{00000000-000D-0000-FFFF-FFFF00000000}"/>
  </bookViews>
  <sheets>
    <sheet name="Formularz" sheetId="26" r:id="rId1"/>
  </sheets>
  <definedNames>
    <definedName name="_xlnm._FilterDatabase" localSheetId="0" hidden="1">Formularz!$A$1:$S$178</definedName>
    <definedName name="inflacja">#REF!</definedName>
    <definedName name="Kurs_euro">#REF!</definedName>
    <definedName name="_xlnm.Print_Area" localSheetId="0">Formularz!$A:$S</definedName>
    <definedName name="Okres_opcja">#REF!</definedName>
    <definedName name="Okres_podstaw.">#REF!</definedName>
    <definedName name="Opcja_procent">#REF!</definedName>
    <definedName name="Wsp_bez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6" i="26" l="1"/>
  <c r="N176" i="26" s="1"/>
  <c r="L176" i="26"/>
  <c r="M172" i="26"/>
  <c r="N172" i="26" s="1"/>
  <c r="L172" i="26"/>
  <c r="M168" i="26"/>
  <c r="N168" i="26" s="1"/>
  <c r="L168" i="26"/>
  <c r="M167" i="26"/>
  <c r="N167" i="26" s="1"/>
  <c r="L167" i="26"/>
  <c r="M163" i="26"/>
  <c r="N163" i="26" s="1"/>
  <c r="L163" i="26"/>
  <c r="M162" i="26"/>
  <c r="N162" i="26" s="1"/>
  <c r="L162" i="26"/>
  <c r="M158" i="26"/>
  <c r="N158" i="26" s="1"/>
  <c r="L158" i="26"/>
  <c r="M155" i="26"/>
  <c r="N155" i="26" s="1"/>
  <c r="L155" i="26"/>
  <c r="M151" i="26"/>
  <c r="N151" i="26" s="1"/>
  <c r="L151" i="26"/>
  <c r="M146" i="26"/>
  <c r="N146" i="26" s="1"/>
  <c r="L146" i="26"/>
  <c r="M141" i="26"/>
  <c r="N141" i="26" s="1"/>
  <c r="L141" i="26"/>
  <c r="M137" i="26"/>
  <c r="N137" i="26" s="1"/>
  <c r="L137" i="26"/>
  <c r="M136" i="26"/>
  <c r="N136" i="26" s="1"/>
  <c r="L136" i="26"/>
  <c r="M135" i="26"/>
  <c r="N135" i="26" s="1"/>
  <c r="L135" i="26"/>
  <c r="M131" i="26"/>
  <c r="N131" i="26" s="1"/>
  <c r="L131" i="26"/>
  <c r="M127" i="26"/>
  <c r="N127" i="26" s="1"/>
  <c r="L127" i="26"/>
  <c r="M126" i="26"/>
  <c r="N126" i="26" s="1"/>
  <c r="L126" i="26"/>
  <c r="M125" i="26"/>
  <c r="N125" i="26" s="1"/>
  <c r="L125" i="26"/>
  <c r="M124" i="26"/>
  <c r="N124" i="26" s="1"/>
  <c r="L124" i="26"/>
  <c r="M120" i="26"/>
  <c r="N120" i="26" s="1"/>
  <c r="L120" i="26"/>
  <c r="M116" i="26"/>
  <c r="N116" i="26" s="1"/>
  <c r="L116" i="26"/>
  <c r="M115" i="26"/>
  <c r="N115" i="26" s="1"/>
  <c r="L115" i="26"/>
  <c r="M111" i="26"/>
  <c r="N111" i="26" s="1"/>
  <c r="L111" i="26"/>
  <c r="M110" i="26"/>
  <c r="N110" i="26" s="1"/>
  <c r="L110" i="26"/>
  <c r="M104" i="26"/>
  <c r="N104" i="26" s="1"/>
  <c r="L104" i="26"/>
  <c r="M103" i="26"/>
  <c r="N103" i="26" s="1"/>
  <c r="L103" i="26"/>
  <c r="M102" i="26"/>
  <c r="N102" i="26" s="1"/>
  <c r="L102" i="26"/>
  <c r="M101" i="26"/>
  <c r="N101" i="26" s="1"/>
  <c r="L101" i="26"/>
  <c r="M97" i="26"/>
  <c r="N97" i="26" s="1"/>
  <c r="L97" i="26"/>
  <c r="M94" i="26"/>
  <c r="N94" i="26" s="1"/>
  <c r="L94" i="26"/>
  <c r="M90" i="26"/>
  <c r="N90" i="26" s="1"/>
  <c r="L90" i="26"/>
  <c r="M86" i="26"/>
  <c r="N86" i="26" s="1"/>
  <c r="L86" i="26"/>
  <c r="M85" i="26"/>
  <c r="N85" i="26" s="1"/>
  <c r="L85" i="26"/>
  <c r="S85" i="26" s="1"/>
  <c r="M84" i="26"/>
  <c r="N84" i="26" s="1"/>
  <c r="L84" i="26"/>
  <c r="S84" i="26" s="1"/>
  <c r="M83" i="26"/>
  <c r="N83" i="26" s="1"/>
  <c r="L83" i="26"/>
  <c r="M79" i="26"/>
  <c r="N79" i="26" s="1"/>
  <c r="L79" i="26"/>
  <c r="M78" i="26"/>
  <c r="N78" i="26" s="1"/>
  <c r="L78" i="26"/>
  <c r="M77" i="26"/>
  <c r="N77" i="26" s="1"/>
  <c r="L77" i="26"/>
  <c r="M76" i="26"/>
  <c r="N76" i="26" s="1"/>
  <c r="L76" i="26"/>
  <c r="M75" i="26"/>
  <c r="N75" i="26" s="1"/>
  <c r="L75" i="26"/>
  <c r="M70" i="26"/>
  <c r="N70" i="26" s="1"/>
  <c r="L70" i="26"/>
  <c r="M65" i="26"/>
  <c r="N65" i="26" s="1"/>
  <c r="L65" i="26"/>
  <c r="M61" i="26"/>
  <c r="N61" i="26" s="1"/>
  <c r="L61" i="26"/>
  <c r="M57" i="26"/>
  <c r="N57" i="26" s="1"/>
  <c r="L57" i="26"/>
  <c r="M53" i="26"/>
  <c r="N53" i="26" s="1"/>
  <c r="L53" i="26"/>
  <c r="M49" i="26"/>
  <c r="N49" i="26" s="1"/>
  <c r="L49" i="26"/>
  <c r="M45" i="26"/>
  <c r="N45" i="26" s="1"/>
  <c r="L45" i="26"/>
  <c r="M44" i="26"/>
  <c r="N44" i="26" s="1"/>
  <c r="L44" i="26"/>
  <c r="M40" i="26"/>
  <c r="N40" i="26" s="1"/>
  <c r="L40" i="26"/>
  <c r="M36" i="26"/>
  <c r="N36" i="26" s="1"/>
  <c r="L36" i="26"/>
  <c r="M35" i="26"/>
  <c r="N35" i="26" s="1"/>
  <c r="L35" i="26"/>
  <c r="M31" i="26"/>
  <c r="N31" i="26" s="1"/>
  <c r="L31" i="26"/>
  <c r="M27" i="26"/>
  <c r="N27" i="26" s="1"/>
  <c r="L27" i="26"/>
  <c r="M22" i="26"/>
  <c r="N22" i="26" s="1"/>
  <c r="L22" i="26"/>
  <c r="M17" i="26"/>
  <c r="N17" i="26" s="1"/>
  <c r="L17" i="26"/>
  <c r="M16" i="26"/>
  <c r="N16" i="26" s="1"/>
  <c r="L16" i="26"/>
  <c r="M15" i="26"/>
  <c r="N15" i="26" s="1"/>
  <c r="L15" i="26"/>
  <c r="M10" i="26"/>
  <c r="N10" i="26" s="1"/>
  <c r="L10" i="26"/>
  <c r="M9" i="26"/>
  <c r="N9" i="26" s="1"/>
  <c r="L9" i="26"/>
  <c r="L4" i="26"/>
  <c r="S86" i="26"/>
  <c r="S83" i="26"/>
  <c r="R85" i="26" l="1"/>
  <c r="R86" i="26"/>
  <c r="R84" i="26"/>
  <c r="R83" i="26"/>
  <c r="S176" i="26" l="1"/>
  <c r="R176" i="26"/>
  <c r="S177" i="26" l="1"/>
  <c r="N177" i="26"/>
  <c r="R177" i="26" l="1"/>
  <c r="M177" i="26"/>
  <c r="R163" i="26" l="1"/>
  <c r="S163" i="26"/>
  <c r="R158" i="26"/>
  <c r="S158" i="26"/>
  <c r="R172" i="26"/>
  <c r="S172" i="26"/>
  <c r="R155" i="26"/>
  <c r="R156" i="26" s="1"/>
  <c r="S155" i="26"/>
  <c r="S156" i="26" s="1"/>
  <c r="R162" i="26"/>
  <c r="S162" i="26"/>
  <c r="R36" i="26"/>
  <c r="S36" i="26"/>
  <c r="R167" i="26"/>
  <c r="S167" i="26"/>
  <c r="R168" i="26"/>
  <c r="S168" i="26"/>
  <c r="R35" i="26"/>
  <c r="S35" i="26"/>
  <c r="N159" i="26"/>
  <c r="N156" i="26"/>
  <c r="M173" i="26" l="1"/>
  <c r="M156" i="26"/>
  <c r="R151" i="26"/>
  <c r="S151" i="26"/>
  <c r="M159" i="26"/>
  <c r="R146" i="26"/>
  <c r="S146" i="26"/>
  <c r="N37" i="26"/>
  <c r="N169" i="26"/>
  <c r="S173" i="26"/>
  <c r="R173" i="26"/>
  <c r="N173" i="26"/>
  <c r="S169" i="26"/>
  <c r="R159" i="26"/>
  <c r="S159" i="26"/>
  <c r="M37" i="26" l="1"/>
  <c r="M169" i="26"/>
  <c r="R37" i="26"/>
  <c r="S37" i="26"/>
  <c r="R169" i="26"/>
  <c r="R125" i="26" l="1"/>
  <c r="S125" i="26"/>
  <c r="R115" i="26"/>
  <c r="S115" i="26"/>
  <c r="R120" i="26"/>
  <c r="S120" i="26"/>
  <c r="R141" i="26"/>
  <c r="S141" i="26"/>
  <c r="R116" i="26"/>
  <c r="S116" i="26"/>
  <c r="R111" i="26"/>
  <c r="S111" i="26"/>
  <c r="R124" i="26"/>
  <c r="S124" i="26"/>
  <c r="R127" i="26"/>
  <c r="S127" i="26"/>
  <c r="R126" i="26"/>
  <c r="S126" i="26"/>
  <c r="R110" i="26"/>
  <c r="S110" i="26"/>
  <c r="R131" i="26"/>
  <c r="S131" i="26"/>
  <c r="R135" i="26"/>
  <c r="S135" i="26"/>
  <c r="R136" i="26"/>
  <c r="S136" i="26"/>
  <c r="R137" i="26"/>
  <c r="S137" i="26"/>
  <c r="N142" i="26"/>
  <c r="N132" i="26"/>
  <c r="M121" i="26" l="1"/>
  <c r="M142" i="26"/>
  <c r="M132" i="26"/>
  <c r="N138" i="26"/>
  <c r="R142" i="26"/>
  <c r="S142" i="26"/>
  <c r="S138" i="26"/>
  <c r="S132" i="26"/>
  <c r="R132" i="26"/>
  <c r="R121" i="26"/>
  <c r="S121" i="26"/>
  <c r="N121" i="26"/>
  <c r="M138" i="26" l="1"/>
  <c r="R138" i="26"/>
  <c r="R102" i="26" l="1"/>
  <c r="S102" i="26"/>
  <c r="R90" i="26"/>
  <c r="S90" i="26"/>
  <c r="R57" i="26"/>
  <c r="S57" i="26"/>
  <c r="R101" i="26"/>
  <c r="S101" i="26"/>
  <c r="N91" i="26"/>
  <c r="S104" i="26" l="1"/>
  <c r="S103" i="26"/>
  <c r="S97" i="26"/>
  <c r="M91" i="26"/>
  <c r="N98" i="26"/>
  <c r="S91" i="26"/>
  <c r="R91" i="26"/>
  <c r="R103" i="26" l="1"/>
  <c r="R104" i="26"/>
  <c r="M98" i="26"/>
  <c r="R97" i="26"/>
  <c r="R98" i="26" s="1"/>
  <c r="N105" i="26"/>
  <c r="S98" i="26"/>
  <c r="S105" i="26"/>
  <c r="R105" i="26" l="1"/>
  <c r="M105" i="26"/>
  <c r="R53" i="26" l="1"/>
  <c r="S53" i="26"/>
  <c r="R77" i="26"/>
  <c r="S77" i="26"/>
  <c r="R17" i="26"/>
  <c r="S17" i="26"/>
  <c r="R22" i="26"/>
  <c r="S22" i="26"/>
  <c r="R76" i="26"/>
  <c r="S76" i="26"/>
  <c r="R94" i="26"/>
  <c r="S94" i="26"/>
  <c r="R15" i="26"/>
  <c r="S15" i="26"/>
  <c r="R44" i="26"/>
  <c r="S44" i="26"/>
  <c r="R70" i="26"/>
  <c r="S70" i="26"/>
  <c r="R10" i="26"/>
  <c r="S10" i="26"/>
  <c r="R40" i="26"/>
  <c r="S40" i="26"/>
  <c r="R65" i="26"/>
  <c r="S65" i="26"/>
  <c r="R79" i="26"/>
  <c r="S79" i="26"/>
  <c r="R9" i="26"/>
  <c r="S9" i="26"/>
  <c r="R27" i="26"/>
  <c r="S27" i="26"/>
  <c r="R78" i="26"/>
  <c r="S78" i="26"/>
  <c r="S31" i="26"/>
  <c r="N50" i="26"/>
  <c r="N95" i="26"/>
  <c r="N23" i="26"/>
  <c r="N41" i="26"/>
  <c r="N147" i="26"/>
  <c r="N71" i="26"/>
  <c r="N54" i="26"/>
  <c r="R49" i="26" l="1"/>
  <c r="S49" i="26"/>
  <c r="S50" i="26" s="1"/>
  <c r="R16" i="26"/>
  <c r="S16" i="26"/>
  <c r="R61" i="26"/>
  <c r="S61" i="26"/>
  <c r="R45" i="26"/>
  <c r="S45" i="26"/>
  <c r="R75" i="26"/>
  <c r="S75" i="26"/>
  <c r="N80" i="26"/>
  <c r="N62" i="26"/>
  <c r="R31" i="26"/>
  <c r="N32" i="26"/>
  <c r="S11" i="26"/>
  <c r="N11" i="26"/>
  <c r="M41" i="26"/>
  <c r="N28" i="26"/>
  <c r="N128" i="26"/>
  <c r="N58" i="26"/>
  <c r="N152" i="26"/>
  <c r="N112" i="26"/>
  <c r="N164" i="26"/>
  <c r="N66" i="26"/>
  <c r="S41" i="26"/>
  <c r="S23" i="26"/>
  <c r="S147" i="26"/>
  <c r="S152" i="26" s="1"/>
  <c r="S66" i="26"/>
  <c r="M28" i="26"/>
  <c r="M23" i="26"/>
  <c r="M147" i="26"/>
  <c r="M152" i="26" s="1"/>
  <c r="M50" i="26"/>
  <c r="S54" i="26"/>
  <c r="S71" i="26"/>
  <c r="M54" i="26"/>
  <c r="M71" i="26"/>
  <c r="M95" i="26"/>
  <c r="S95" i="26"/>
  <c r="M46" i="26" l="1"/>
  <c r="M62" i="26"/>
  <c r="M80" i="26"/>
  <c r="M87" i="26" s="1"/>
  <c r="M18" i="26"/>
  <c r="S62" i="26"/>
  <c r="M32" i="26"/>
  <c r="S80" i="26"/>
  <c r="S87" i="26" s="1"/>
  <c r="N87" i="26"/>
  <c r="S32" i="26"/>
  <c r="R18" i="26"/>
  <c r="S18" i="26"/>
  <c r="N18" i="26"/>
  <c r="N46" i="26"/>
  <c r="N117" i="26"/>
  <c r="M11" i="26"/>
  <c r="R46" i="26"/>
  <c r="S46" i="26"/>
  <c r="S28" i="26"/>
  <c r="S128" i="26"/>
  <c r="S164" i="26"/>
  <c r="S112" i="26"/>
  <c r="S117" i="26"/>
  <c r="M164" i="26"/>
  <c r="M112" i="26"/>
  <c r="S58" i="26"/>
  <c r="M58" i="26"/>
  <c r="M128" i="26"/>
  <c r="M117" i="26"/>
  <c r="R80" i="26"/>
  <c r="R87" i="26" s="1"/>
  <c r="R50" i="26"/>
  <c r="R66" i="26"/>
  <c r="R41" i="26"/>
  <c r="R62" i="26"/>
  <c r="R95" i="26"/>
  <c r="R28" i="26"/>
  <c r="R11" i="26"/>
  <c r="R54" i="26"/>
  <c r="R23" i="26"/>
  <c r="R71" i="26"/>
  <c r="M66" i="26"/>
  <c r="R147" i="26"/>
  <c r="R152" i="26" s="1"/>
  <c r="R32" i="26" l="1"/>
  <c r="R112" i="26"/>
  <c r="R117" i="26"/>
  <c r="R164" i="26"/>
  <c r="R128" i="26"/>
  <c r="R58" i="26"/>
  <c r="R4" i="26" l="1"/>
  <c r="R5" i="26" s="1"/>
  <c r="M4" i="26"/>
  <c r="S4" i="26"/>
  <c r="S5" i="26" s="1"/>
  <c r="M5" i="26" l="1"/>
  <c r="N4" i="26"/>
  <c r="N5" i="2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tc={66056CB5-8D7A-489C-B8F6-2F488F90A4A2}</author>
  </authors>
  <commentList>
    <comment ref="Q1" authorId="0" shapeId="0" xr:uid="{66056CB5-8D7A-489C-B8F6-2F488F90A4A2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Aby zmienić wejdź w arkusz PARAMETRY</t>
      </text>
    </comment>
  </commentList>
</comments>
</file>

<file path=xl/sharedStrings.xml><?xml version="1.0" encoding="utf-8"?>
<sst xmlns="http://schemas.openxmlformats.org/spreadsheetml/2006/main" count="547" uniqueCount="246">
  <si>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</si>
  <si>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</si>
  <si>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</si>
  <si>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</si>
  <si>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</si>
  <si>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</si>
  <si>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</si>
  <si>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</si>
  <si>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</si>
  <si>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</si>
  <si>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</si>
  <si>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</si>
  <si>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</si>
  <si>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</si>
  <si>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Rasburicasum</t>
  </si>
  <si>
    <t>Anagrelidum</t>
  </si>
  <si>
    <t>B.12; B.79</t>
  </si>
  <si>
    <t>Venetoclaxum</t>
  </si>
  <si>
    <t>28 szt.</t>
  </si>
  <si>
    <t>Razem</t>
  </si>
  <si>
    <t>Cladribinum</t>
  </si>
  <si>
    <t>Ozanimodum</t>
  </si>
  <si>
    <t>Siponimodum</t>
  </si>
  <si>
    <t>Baricitinibum</t>
  </si>
  <si>
    <t>35 szt.</t>
  </si>
  <si>
    <t>Upadacitinibum</t>
  </si>
  <si>
    <t>Dupilumabum</t>
  </si>
  <si>
    <t>7 szt. (4 x 0,23 mg + 3 x 0,46mg)</t>
  </si>
  <si>
    <t>12 szt.</t>
  </si>
  <si>
    <t>3 fiol.po 1,7 ml</t>
  </si>
  <si>
    <t>Zadanie 1</t>
  </si>
  <si>
    <t>Zadanie 2</t>
  </si>
  <si>
    <t>Zadanie 3</t>
  </si>
  <si>
    <t>Zadanie 4</t>
  </si>
  <si>
    <t>Zadanie 5</t>
  </si>
  <si>
    <t>Zadanie 6</t>
  </si>
  <si>
    <t>Zadanie 7</t>
  </si>
  <si>
    <t xml:space="preserve"> B.29</t>
  </si>
  <si>
    <t>30 szt.</t>
  </si>
  <si>
    <t>1 amp.-strzyk.</t>
  </si>
  <si>
    <t>B.44</t>
  </si>
  <si>
    <t>112 szt.</t>
  </si>
  <si>
    <t>Ibrutinibum</t>
  </si>
  <si>
    <t>C.20.</t>
  </si>
  <si>
    <t>C.85.</t>
  </si>
  <si>
    <t>Ropeginterferonum alfa-2b</t>
  </si>
  <si>
    <t>B.70</t>
  </si>
  <si>
    <t xml:space="preserve"> B.102</t>
  </si>
  <si>
    <t xml:space="preserve"> B.33</t>
  </si>
  <si>
    <t xml:space="preserve"> B.33, B.35, B.36</t>
  </si>
  <si>
    <t xml:space="preserve"> B.33, B.35, B.36, B.82</t>
  </si>
  <si>
    <t xml:space="preserve">
B.47 B.35, B.82</t>
  </si>
  <si>
    <t xml:space="preserve"> B.44</t>
  </si>
  <si>
    <t>100 szt.</t>
  </si>
  <si>
    <t>Bendamustini hydrochloridum</t>
  </si>
  <si>
    <t>7 szt.</t>
  </si>
  <si>
    <t>Bortezomibum</t>
  </si>
  <si>
    <t>Darbepoetinum alfa</t>
  </si>
  <si>
    <t>Doxorubicini hydrochloridum</t>
  </si>
  <si>
    <t>Etanerceptum</t>
  </si>
  <si>
    <t>Obinutuzumabum</t>
  </si>
  <si>
    <t>Pegfilgrastimum</t>
  </si>
  <si>
    <t>Afliberceptum</t>
  </si>
  <si>
    <t>Vincristini sulfas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</si>
  <si>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</si>
  <si>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</si>
  <si>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</si>
  <si>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</si>
  <si>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</si>
  <si>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</si>
  <si>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</si>
  <si>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</si>
  <si>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</si>
  <si>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</si>
  <si>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</si>
  <si>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</si>
  <si>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</si>
  <si>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</si>
  <si>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</si>
  <si>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</si>
  <si>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</si>
  <si>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</si>
  <si>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B.29.</t>
  </si>
  <si>
    <t>1 fiol.po 10 ml</t>
  </si>
  <si>
    <t>Bimekizumabum</t>
  </si>
  <si>
    <t>2 wstrzykiwacze 1 ml</t>
  </si>
  <si>
    <t>1 fiol. 5 ml</t>
  </si>
  <si>
    <t>1 fiol. 6 ml</t>
  </si>
  <si>
    <t>1 fiol. 20 ml</t>
  </si>
  <si>
    <t>Denosumabum</t>
  </si>
  <si>
    <t>14 szt.</t>
  </si>
  <si>
    <t>1 wstrzykiwacz 1 ml</t>
  </si>
  <si>
    <t>4 amp.-strzyk.</t>
  </si>
  <si>
    <t>4 wstrzykiwacze 1 ml</t>
  </si>
  <si>
    <t>Farycymab</t>
  </si>
  <si>
    <t>1 fiol. 0,24 ml + 1 igła</t>
  </si>
  <si>
    <t>1 fiol.po 1 ml</t>
  </si>
  <si>
    <t>B.33.; B.35.; B.36.</t>
  </si>
  <si>
    <t>1 fiol.po 5 ml</t>
  </si>
  <si>
    <t>1 fiol.po 25 ml</t>
  </si>
  <si>
    <t>1 fiol.po 40 ml</t>
  </si>
  <si>
    <t>Ixekizumabum</t>
  </si>
  <si>
    <t>Nusinersenum</t>
  </si>
  <si>
    <t>Ocrelizumabum</t>
  </si>
  <si>
    <t>Ravulizumabum</t>
  </si>
  <si>
    <t>1 fiol. 11 ml</t>
  </si>
  <si>
    <t>1 fiol. 3 ml</t>
  </si>
  <si>
    <t>C.72.</t>
  </si>
  <si>
    <t>5 fiol.po 100 mg</t>
  </si>
  <si>
    <t>C.67.</t>
  </si>
  <si>
    <t>5 fiol.po 25 mg</t>
  </si>
  <si>
    <t>C.76.</t>
  </si>
  <si>
    <t>1 fiol. 1,4 ml</t>
  </si>
  <si>
    <t>Carboplatinum</t>
  </si>
  <si>
    <t>C.6.</t>
  </si>
  <si>
    <t>1 fiol.po 60 ml</t>
  </si>
  <si>
    <t>1 fiol. a 15 ml</t>
  </si>
  <si>
    <t>1 fiol. a 45 ml</t>
  </si>
  <si>
    <t>Cisplatinum</t>
  </si>
  <si>
    <t>C.11.</t>
  </si>
  <si>
    <t>1 fiol. a 10 ml</t>
  </si>
  <si>
    <t>1 fiol. a 100 ml</t>
  </si>
  <si>
    <t>1 fiol. a 50 ml</t>
  </si>
  <si>
    <t>C.12.</t>
  </si>
  <si>
    <t>C.0.03.</t>
  </si>
  <si>
    <t>Gemcitabinum</t>
  </si>
  <si>
    <t>C.28.</t>
  </si>
  <si>
    <t>C.0.10.</t>
  </si>
  <si>
    <t>3 fiol.po 1,5 mg (+ 3 amp. rozp.)</t>
  </si>
  <si>
    <t>C.0.11.</t>
  </si>
  <si>
    <t>1 wstrzyk.po 0,5 ml</t>
  </si>
  <si>
    <t>Topotecanum</t>
  </si>
  <si>
    <t>1 fiol. a 1 ml</t>
  </si>
  <si>
    <t>C.57.2.</t>
  </si>
  <si>
    <t>1 fiol. a 4 ml</t>
  </si>
  <si>
    <t>C.61.</t>
  </si>
  <si>
    <t>18.</t>
  </si>
  <si>
    <t xml:space="preserve">Nazwa  handlowa wycenionego leku, postać,dawka, ilość w opakowaniu </t>
  </si>
  <si>
    <t>Tezepelumabum</t>
  </si>
  <si>
    <t>Efgartigimod alfa</t>
  </si>
  <si>
    <t>Mavacamtenum</t>
  </si>
  <si>
    <t>Romosozumabum</t>
  </si>
  <si>
    <t>2 amp.-strz. 1,17 ml</t>
  </si>
  <si>
    <t>B.157</t>
  </si>
  <si>
    <t>Ilość opakowań 24 miesiące</t>
  </si>
  <si>
    <t>19.</t>
  </si>
  <si>
    <t>Zadanie 8</t>
  </si>
  <si>
    <t>Zadanie 9</t>
  </si>
  <si>
    <t>Zadanie 10</t>
  </si>
  <si>
    <t>1 fiol.a 0,263 ml</t>
  </si>
  <si>
    <t>B.35.; B.36.; B.82.</t>
  </si>
  <si>
    <t>1 wstrz. po 1,91 ml</t>
  </si>
  <si>
    <t>B.160</t>
  </si>
  <si>
    <t>B.162</t>
  </si>
  <si>
    <t>160 mg/ml</t>
  </si>
  <si>
    <t>&lt;1&gt;B.95.; B.96.;&lt;2&gt;B.157.</t>
  </si>
  <si>
    <t>Ublituximabum</t>
  </si>
  <si>
    <t>Ocrelizumab</t>
  </si>
  <si>
    <t>C.109.</t>
  </si>
  <si>
    <t>SZPCH</t>
  </si>
  <si>
    <t>`</t>
  </si>
  <si>
    <t>2 amp.-strzyk. 2 ml z osłonką na igłę lub
2 wstrzyk. po 2 ml w zależności od potrzeb Zamawiającego</t>
  </si>
  <si>
    <t>1 amp.-strz.po 1 ml lub 1 wstrz.po 1 ml*</t>
  </si>
  <si>
    <t>Uwagi:</t>
  </si>
  <si>
    <t>* W zależności od potrzeb Zamawiającego</t>
  </si>
  <si>
    <t>Opcja netto</t>
  </si>
  <si>
    <t>Opcja brutto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</si>
  <si>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</si>
  <si>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</si>
  <si>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</si>
  <si>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</si>
  <si>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</si>
  <si>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</si>
  <si>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</si>
  <si>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</si>
  <si>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</si>
  <si>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</si>
  <si>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</si>
  <si>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</si>
  <si>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</si>
  <si>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</si>
  <si>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</si>
  <si>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</si>
  <si>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</si>
  <si>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</si>
  <si>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</si>
  <si>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</si>
  <si>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</si>
  <si>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</si>
  <si>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</si>
  <si>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</si>
  <si>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</si>
  <si>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</si>
  <si>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koncentrat do sporządzania roztworu do infuzji</t>
  </si>
  <si>
    <t>30 mg/ml</t>
  </si>
  <si>
    <t>kaps. twarde</t>
  </si>
  <si>
    <t>0,23 + 0,46 mg</t>
  </si>
  <si>
    <t>0,92 mg</t>
  </si>
  <si>
    <t>tabl. powl.</t>
  </si>
  <si>
    <t>0,25 mg</t>
  </si>
  <si>
    <t>1 mg</t>
  </si>
  <si>
    <t>2 mg</t>
  </si>
  <si>
    <t>roztwór do wstrzykiwań</t>
  </si>
  <si>
    <t>12 mg</t>
  </si>
  <si>
    <t>400 mg</t>
  </si>
  <si>
    <t>150 mg</t>
  </si>
  <si>
    <t>1100 mg</t>
  </si>
  <si>
    <t>300 mg</t>
  </si>
  <si>
    <t>4 mg</t>
  </si>
  <si>
    <t>50 mg</t>
  </si>
  <si>
    <t>tabl. o przedł. uwalnianiu</t>
  </si>
  <si>
    <t>15 mg</t>
  </si>
  <si>
    <t>80 mg/ml</t>
  </si>
  <si>
    <t>roztwór do wstrzykiwań we wstrzykiwaczu</t>
  </si>
  <si>
    <t>210 mg</t>
  </si>
  <si>
    <t>1000 mg</t>
  </si>
  <si>
    <t>10 mg</t>
  </si>
  <si>
    <t>100 mg</t>
  </si>
  <si>
    <t>140 mg</t>
  </si>
  <si>
    <t>280 mg</t>
  </si>
  <si>
    <t>420 mg</t>
  </si>
  <si>
    <t>560 mg</t>
  </si>
  <si>
    <t>114,3 mg/ml</t>
  </si>
  <si>
    <t>120 mg/ml</t>
  </si>
  <si>
    <t>roztwór do wstrzykiwań w ampułko-strzykawce</t>
  </si>
  <si>
    <t>90 mg/ml</t>
  </si>
  <si>
    <t>2,5 mg</t>
  </si>
  <si>
    <t>5 mg</t>
  </si>
  <si>
    <t>0,5 mg</t>
  </si>
  <si>
    <t>proszek do sporządzania koncentratu roztworu do infuzji</t>
  </si>
  <si>
    <t>2,5 mg/ml</t>
  </si>
  <si>
    <t>10 mg/ml</t>
  </si>
  <si>
    <t>roztwór do infuzji</t>
  </si>
  <si>
    <t>1 mg/ml</t>
  </si>
  <si>
    <t>250 µg/0,5 ml</t>
  </si>
  <si>
    <t>120 mg</t>
  </si>
  <si>
    <t>2 mg/ml</t>
  </si>
  <si>
    <t>100 mg/ml</t>
  </si>
  <si>
    <t>6 mg/0,6 ml</t>
  </si>
  <si>
    <t>proszek i rozpuszczalnik do sporządzania koncentratu roztworu do infuzji</t>
  </si>
  <si>
    <t>1,5 mg/ml</t>
  </si>
  <si>
    <t>500 μg/ml</t>
  </si>
  <si>
    <t>Ilość w prawie opcji +50% na okres 12 miesięcy</t>
  </si>
  <si>
    <t>&lt;1&gt;B.79.; &lt;2&gt;B.114.</t>
  </si>
  <si>
    <t>B.12.FM.; B.79.</t>
  </si>
  <si>
    <t>B.12.FM.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</si>
</sst>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&quot;Zadanie&quot;\ General"/>
    <numFmt numFmtId="168" formatCode="_-* #,##0.00\ &quot;zł&quot;_-;\-* #,##0.00\ &quot;zł&quot;_-;_-* &quot;-&quot;??\ &quot;zł&quot;_-;_-@_-"/>
  </numFmts>
  <fonts count="29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4"/>
      <color rgb="FFFF0000"/>
      <name val="Arial CE"/>
      <charset val="238"/>
    </font>
    <font>
      <b/>
      <sz val="14"/>
      <name val="Arial CE"/>
      <charset val="238"/>
    </font>
    <font>
      <sz val="8"/>
      <color rgb="FF000000"/>
      <name val="Arial CE"/>
      <charset val="238"/>
    </font>
    <font>
      <b/>
      <sz val="10"/>
      <color rgb="FFFF000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  <font>
      <b/>
      <sz val="9"/>
      <name val="Arial CE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3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>
      <alignment horizontal="centerContinuous"/>
    </xf>
    <xf numFmtId="44" fontId="3" fillId="0" borderId="0" applyFont="0" applyFill="0" applyBorder="0" applyAlignment="0" applyProtection="0"/>
    <xf numFmtId="164" fontId="6" fillId="0" borderId="0" applyFill="0" applyBorder="0" applyAlignment="0" applyProtection="0"/>
    <xf numFmtId="0" fontId="4" fillId="0" borderId="0"/>
    <xf numFmtId="0" fontId="10" fillId="0" borderId="0"/>
    <xf numFmtId="0" fontId="3" fillId="0" borderId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6" fillId="0" borderId="0">
      <alignment horizontal="left" vertical="top"/>
    </xf>
    <xf numFmtId="0" fontId="17" fillId="0" borderId="0">
      <alignment horizontal="left" vertical="top"/>
    </xf>
    <xf numFmtId="0" fontId="13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13" fillId="0" borderId="0">
      <alignment horizontal="right" vertical="top"/>
    </xf>
    <xf numFmtId="0" fontId="18" fillId="0" borderId="0">
      <alignment horizontal="center" vertical="top"/>
    </xf>
    <xf numFmtId="0" fontId="17" fillId="0" borderId="0">
      <alignment horizontal="left" vertical="top"/>
    </xf>
    <xf numFmtId="0" fontId="13" fillId="0" borderId="0">
      <alignment horizontal="left" vertical="top"/>
    </xf>
    <xf numFmtId="0" fontId="17" fillId="0" borderId="0">
      <alignment horizontal="left" vertical="top"/>
    </xf>
    <xf numFmtId="0" fontId="16" fillId="0" borderId="0">
      <alignment horizontal="center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6" fillId="0" borderId="0">
      <alignment horizontal="right" vertical="center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6" fillId="0" borderId="0">
      <alignment horizontal="right" vertical="center"/>
    </xf>
    <xf numFmtId="0" fontId="19" fillId="0" borderId="0">
      <alignment horizontal="left" vertical="top"/>
    </xf>
    <xf numFmtId="0" fontId="20" fillId="0" borderId="0">
      <alignment horizontal="left" vertical="top"/>
    </xf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" fillId="0" borderId="0"/>
    <xf numFmtId="44" fontId="1" fillId="0" borderId="0" applyFont="0" applyFill="0" applyBorder="0" applyAlignment="0" applyProtection="0"/>
    <xf numFmtId="0" fontId="27" fillId="0" borderId="0"/>
    <xf numFmtId="168" fontId="6" fillId="0" borderId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Alignment="1">
      <alignment vertical="center"/>
    </xf>
    <xf numFmtId="0" fontId="8" fillId="0" borderId="2" xfId="7" applyFont="1" applyBorder="1" applyAlignment="1" applyProtection="1">
      <alignment horizontal="center" vertical="center" shrinkToFit="1"/>
      <protection locked="0"/>
    </xf>
    <xf numFmtId="0" fontId="0" fillId="0" borderId="2" xfId="0" applyBorder="1" applyAlignment="1">
      <alignment horizontal="center" vertical="center" wrapText="1" shrinkToFit="1"/>
    </xf>
    <xf numFmtId="0" fontId="8" fillId="0" borderId="6" xfId="7" applyFont="1" applyBorder="1" applyAlignment="1" applyProtection="1">
      <alignment horizontal="center" vertical="center" shrinkToFi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8" fillId="3" borderId="2" xfId="0" applyNumberFormat="1" applyFont="1" applyFill="1" applyBorder="1" applyAlignment="1">
      <alignment horizontal="center" vertical="center" wrapText="1"/>
    </xf>
    <xf numFmtId="9" fontId="0" fillId="0" borderId="2" xfId="0" applyNumberFormat="1" applyBorder="1" applyAlignment="1" applyProtection="1">
      <alignment horizontal="center" vertical="center" wrapText="1"/>
      <protection locked="0"/>
    </xf>
    <xf numFmtId="0" fontId="8" fillId="0" borderId="7" xfId="7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vertical="center" wrapText="1" shrinkToFit="1"/>
    </xf>
    <xf numFmtId="0" fontId="0" fillId="0" borderId="2" xfId="0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2" xfId="0" applyFont="1" applyBorder="1" applyAlignment="1">
      <alignment vertical="center" wrapText="1" shrinkToFi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" fontId="5" fillId="0" borderId="2" xfId="0" applyNumberFormat="1" applyFont="1" applyBorder="1" applyAlignment="1">
      <alignment horizontal="center" vertical="center" wrapText="1"/>
    </xf>
    <xf numFmtId="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7" xfId="0" applyFont="1" applyBorder="1" applyAlignment="1">
      <alignment vertical="center"/>
    </xf>
    <xf numFmtId="0" fontId="5" fillId="0" borderId="14" xfId="0" applyFont="1" applyBorder="1" applyAlignment="1">
      <alignment vertical="center" wrapText="1" shrinkToFit="1"/>
    </xf>
    <xf numFmtId="0" fontId="5" fillId="0" borderId="14" xfId="0" applyFont="1" applyBorder="1" applyAlignment="1">
      <alignment vertical="center" wrapText="1"/>
    </xf>
    <xf numFmtId="0" fontId="6" fillId="0" borderId="2" xfId="0" applyFont="1" applyBorder="1" applyAlignment="1" applyProtection="1">
      <alignment horizontal="center"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44" fontId="7" fillId="0" borderId="10" xfId="0" applyNumberFormat="1" applyFont="1" applyBorder="1" applyAlignment="1">
      <alignment horizontal="center" vertical="center" wrapText="1"/>
    </xf>
    <xf numFmtId="0" fontId="13" fillId="0" borderId="2" xfId="97" applyFont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23" fillId="5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22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12" xfId="7" applyFont="1" applyBorder="1" applyAlignment="1">
      <alignment vertical="center" wrapText="1" shrinkToFit="1"/>
    </xf>
    <xf numFmtId="0" fontId="5" fillId="0" borderId="0" xfId="7" applyFont="1" applyAlignment="1">
      <alignment vertical="center" wrapText="1" shrinkToFit="1"/>
    </xf>
    <xf numFmtId="0" fontId="7" fillId="0" borderId="2" xfId="0" applyFont="1" applyBorder="1" applyAlignment="1" applyProtection="1">
      <alignment vertical="center" wrapText="1"/>
      <protection locked="0"/>
    </xf>
    <xf numFmtId="0" fontId="5" fillId="0" borderId="0" xfId="0" applyFont="1"/>
    <xf numFmtId="0" fontId="5" fillId="0" borderId="14" xfId="7" applyFont="1" applyBorder="1" applyAlignment="1">
      <alignment vertical="center" wrapText="1" shrinkToFi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9" fillId="0" borderId="2" xfId="7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49" fontId="0" fillId="0" borderId="0" xfId="0" applyNumberFormat="1" applyAlignment="1">
      <alignment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0" fillId="0" borderId="2" xfId="0" applyNumberFormat="1" applyBorder="1" applyAlignment="1">
      <alignment horizontal="center" vertical="center" wrapText="1"/>
    </xf>
    <xf numFmtId="49" fontId="5" fillId="0" borderId="14" xfId="0" applyNumberFormat="1" applyFont="1" applyBorder="1" applyAlignment="1">
      <alignment vertical="center" wrapText="1"/>
    </xf>
    <xf numFmtId="49" fontId="0" fillId="5" borderId="0" xfId="0" applyNumberFormat="1" applyFill="1" applyAlignment="1">
      <alignment vertical="center"/>
    </xf>
    <xf numFmtId="49" fontId="0" fillId="0" borderId="0" xfId="0" applyNumberFormat="1"/>
    <xf numFmtId="4" fontId="9" fillId="4" borderId="3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0" fillId="5" borderId="0" xfId="0" applyFill="1"/>
    <xf numFmtId="49" fontId="0" fillId="5" borderId="0" xfId="0" applyNumberFormat="1" applyFill="1"/>
    <xf numFmtId="0" fontId="5" fillId="5" borderId="0" xfId="0" applyFont="1" applyFill="1" applyAlignment="1">
      <alignment horizontal="center"/>
    </xf>
    <xf numFmtId="3" fontId="9" fillId="6" borderId="2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wrapText="1"/>
    </xf>
    <xf numFmtId="44" fontId="6" fillId="5" borderId="2" xfId="1" applyFill="1" applyBorder="1" applyAlignment="1">
      <alignment horizontal="center" vertical="center" wrapText="1"/>
    </xf>
    <xf numFmtId="44" fontId="6" fillId="0" borderId="0" xfId="1"/>
    <xf numFmtId="49" fontId="17" fillId="0" borderId="2" xfId="88" applyNumberFormat="1" applyFont="1" applyBorder="1" applyAlignment="1">
      <alignment horizontal="center" vertical="center" wrapText="1"/>
    </xf>
    <xf numFmtId="49" fontId="13" fillId="0" borderId="2" xfId="97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 applyProtection="1">
      <alignment horizontal="center" vertical="center" wrapText="1"/>
      <protection locked="0"/>
    </xf>
    <xf numFmtId="49" fontId="11" fillId="0" borderId="2" xfId="0" applyNumberFormat="1" applyFont="1" applyBorder="1" applyAlignment="1">
      <alignment horizontal="center" vertical="center" wrapText="1"/>
    </xf>
    <xf numFmtId="44" fontId="6" fillId="2" borderId="2" xfId="1" applyFill="1" applyBorder="1" applyAlignment="1" applyProtection="1">
      <alignment horizontal="center" vertical="center" wrapText="1" shrinkToFit="1"/>
      <protection locked="0"/>
    </xf>
    <xf numFmtId="44" fontId="6" fillId="0" borderId="2" xfId="1" applyBorder="1" applyAlignment="1">
      <alignment horizontal="center" vertical="center" wrapText="1"/>
    </xf>
    <xf numFmtId="44" fontId="6" fillId="0" borderId="12" xfId="1" applyBorder="1" applyAlignment="1" applyProtection="1">
      <alignment vertical="center" wrapText="1"/>
      <protection locked="0"/>
    </xf>
    <xf numFmtId="44" fontId="6" fillId="0" borderId="0" xfId="1" applyAlignment="1">
      <alignment vertical="center"/>
    </xf>
    <xf numFmtId="44" fontId="6" fillId="0" borderId="0" xfId="1" applyBorder="1" applyAlignment="1" applyProtection="1">
      <alignment vertical="center" wrapText="1"/>
      <protection locked="0"/>
    </xf>
    <xf numFmtId="44" fontId="6" fillId="0" borderId="14" xfId="1" applyBorder="1" applyAlignment="1" applyProtection="1">
      <alignment horizontal="center" vertical="center" wrapText="1"/>
      <protection locked="0"/>
    </xf>
    <xf numFmtId="44" fontId="6" fillId="0" borderId="0" xfId="1" applyBorder="1" applyAlignment="1" applyProtection="1">
      <alignment horizontal="center" vertical="center" wrapText="1"/>
      <protection locked="0"/>
    </xf>
    <xf numFmtId="44" fontId="6" fillId="0" borderId="12" xfId="1" applyBorder="1" applyAlignment="1" applyProtection="1">
      <alignment horizontal="center" vertical="center" wrapText="1"/>
      <protection locked="0"/>
    </xf>
    <xf numFmtId="44" fontId="6" fillId="2" borderId="2" xfId="1" applyFill="1" applyBorder="1" applyAlignment="1" applyProtection="1">
      <alignment horizontal="center" vertical="center" wrapText="1"/>
      <protection locked="0"/>
    </xf>
    <xf numFmtId="44" fontId="6" fillId="0" borderId="12" xfId="1" applyBorder="1" applyAlignment="1">
      <alignment vertical="center" wrapText="1"/>
    </xf>
    <xf numFmtId="44" fontId="6" fillId="0" borderId="0" xfId="1" applyAlignment="1">
      <alignment vertical="center" wrapText="1"/>
    </xf>
    <xf numFmtId="44" fontId="6" fillId="0" borderId="14" xfId="1" applyBorder="1" applyAlignment="1">
      <alignment vertical="center" wrapText="1"/>
    </xf>
    <xf numFmtId="44" fontId="6" fillId="0" borderId="0" xfId="1" applyBorder="1" applyAlignment="1">
      <alignment vertical="center" wrapText="1"/>
    </xf>
    <xf numFmtId="44" fontId="6" fillId="0" borderId="0" xfId="1" applyBorder="1" applyAlignment="1">
      <alignment vertical="center"/>
    </xf>
    <xf numFmtId="44" fontId="6" fillId="5" borderId="0" xfId="1" applyFill="1" applyBorder="1"/>
    <xf numFmtId="44" fontId="6" fillId="0" borderId="0" xfId="1" applyBorder="1"/>
    <xf numFmtId="44" fontId="6" fillId="5" borderId="0" xfId="1" applyFill="1" applyBorder="1" applyAlignment="1">
      <alignment vertical="center"/>
    </xf>
    <xf numFmtId="44" fontId="6" fillId="0" borderId="12" xfId="1" applyFill="1" applyBorder="1" applyAlignment="1">
      <alignment horizontal="left" vertical="center"/>
    </xf>
    <xf numFmtId="0" fontId="28" fillId="2" borderId="2" xfId="0" applyFont="1" applyFill="1" applyBorder="1" applyAlignment="1" applyProtection="1">
      <alignment horizontal="center" vertical="center" wrapText="1"/>
      <protection locked="0"/>
    </xf>
    <xf numFmtId="3" fontId="9" fillId="0" borderId="4" xfId="0" applyNumberFormat="1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8" fillId="5" borderId="0" xfId="0" applyFont="1" applyFill="1" applyAlignment="1">
      <alignment vertical="center"/>
    </xf>
    <xf numFmtId="0" fontId="15" fillId="7" borderId="11" xfId="0" applyFont="1" applyFill="1" applyBorder="1" applyAlignment="1">
      <alignment horizontal="left" vertical="center"/>
    </xf>
    <xf numFmtId="165" fontId="5" fillId="7" borderId="12" xfId="0" applyNumberFormat="1" applyFont="1" applyFill="1" applyBorder="1" applyAlignment="1">
      <alignment vertical="center"/>
    </xf>
    <xf numFmtId="165" fontId="21" fillId="7" borderId="12" xfId="0" applyNumberFormat="1" applyFont="1" applyFill="1" applyBorder="1" applyAlignment="1">
      <alignment horizontal="left" vertical="center"/>
    </xf>
    <xf numFmtId="165" fontId="5" fillId="7" borderId="12" xfId="0" applyNumberFormat="1" applyFont="1" applyFill="1" applyBorder="1" applyAlignment="1">
      <alignment horizontal="left" vertical="center"/>
    </xf>
    <xf numFmtId="165" fontId="9" fillId="7" borderId="12" xfId="0" applyNumberFormat="1" applyFont="1" applyFill="1" applyBorder="1" applyAlignment="1">
      <alignment horizontal="left" vertical="center"/>
    </xf>
    <xf numFmtId="165" fontId="0" fillId="7" borderId="12" xfId="0" applyNumberFormat="1" applyFill="1" applyBorder="1" applyAlignment="1">
      <alignment horizontal="center" vertical="center" wrapText="1"/>
    </xf>
    <xf numFmtId="49" fontId="5" fillId="7" borderId="12" xfId="0" applyNumberFormat="1" applyFont="1" applyFill="1" applyBorder="1" applyAlignment="1">
      <alignment horizontal="left" vertical="center"/>
    </xf>
    <xf numFmtId="44" fontId="6" fillId="7" borderId="12" xfId="1" applyFill="1" applyBorder="1" applyAlignment="1">
      <alignment horizontal="left" vertical="center"/>
    </xf>
    <xf numFmtId="165" fontId="5" fillId="7" borderId="12" xfId="0" applyNumberFormat="1" applyFont="1" applyFill="1" applyBorder="1" applyAlignment="1">
      <alignment horizontal="center" vertical="center"/>
    </xf>
    <xf numFmtId="0" fontId="15" fillId="7" borderId="15" xfId="0" applyFont="1" applyFill="1" applyBorder="1" applyAlignment="1">
      <alignment horizontal="left" vertical="center"/>
    </xf>
    <xf numFmtId="165" fontId="5" fillId="7" borderId="16" xfId="0" applyNumberFormat="1" applyFont="1" applyFill="1" applyBorder="1" applyAlignment="1">
      <alignment vertical="center"/>
    </xf>
    <xf numFmtId="165" fontId="21" fillId="7" borderId="16" xfId="0" applyNumberFormat="1" applyFont="1" applyFill="1" applyBorder="1" applyAlignment="1">
      <alignment horizontal="left" vertical="center"/>
    </xf>
    <xf numFmtId="165" fontId="5" fillId="7" borderId="16" xfId="0" applyNumberFormat="1" applyFont="1" applyFill="1" applyBorder="1" applyAlignment="1">
      <alignment horizontal="left" vertical="center"/>
    </xf>
    <xf numFmtId="165" fontId="25" fillId="7" borderId="16" xfId="0" applyNumberFormat="1" applyFont="1" applyFill="1" applyBorder="1" applyAlignment="1">
      <alignment horizontal="left" vertical="center"/>
    </xf>
    <xf numFmtId="165" fontId="9" fillId="7" borderId="16" xfId="0" applyNumberFormat="1" applyFont="1" applyFill="1" applyBorder="1" applyAlignment="1">
      <alignment horizontal="left" vertical="center"/>
    </xf>
    <xf numFmtId="49" fontId="5" fillId="7" borderId="16" xfId="0" applyNumberFormat="1" applyFont="1" applyFill="1" applyBorder="1" applyAlignment="1">
      <alignment horizontal="left" vertical="center"/>
    </xf>
    <xf numFmtId="44" fontId="6" fillId="7" borderId="16" xfId="1" applyFill="1" applyBorder="1" applyAlignment="1">
      <alignment horizontal="left" vertical="center"/>
    </xf>
    <xf numFmtId="165" fontId="5" fillId="7" borderId="16" xfId="0" applyNumberFormat="1" applyFont="1" applyFill="1" applyBorder="1" applyAlignment="1">
      <alignment horizontal="center" vertical="center"/>
    </xf>
    <xf numFmtId="44" fontId="6" fillId="7" borderId="16" xfId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165" fontId="5" fillId="0" borderId="12" xfId="0" applyNumberFormat="1" applyFont="1" applyBorder="1" applyAlignment="1">
      <alignment vertical="center"/>
    </xf>
    <xf numFmtId="165" fontId="21" fillId="0" borderId="12" xfId="0" applyNumberFormat="1" applyFont="1" applyBorder="1" applyAlignment="1">
      <alignment horizontal="left" vertical="center"/>
    </xf>
    <xf numFmtId="165" fontId="5" fillId="0" borderId="12" xfId="0" applyNumberFormat="1" applyFont="1" applyBorder="1" applyAlignment="1">
      <alignment horizontal="left" vertical="center"/>
    </xf>
    <xf numFmtId="165" fontId="9" fillId="0" borderId="12" xfId="0" applyNumberFormat="1" applyFont="1" applyBorder="1" applyAlignment="1">
      <alignment horizontal="left" vertical="center"/>
    </xf>
    <xf numFmtId="165" fontId="0" fillId="0" borderId="12" xfId="0" applyNumberForma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/>
    </xf>
    <xf numFmtId="165" fontId="5" fillId="0" borderId="12" xfId="0" applyNumberFormat="1" applyFont="1" applyBorder="1" applyAlignment="1">
      <alignment horizontal="center" vertical="center"/>
    </xf>
    <xf numFmtId="165" fontId="25" fillId="7" borderId="12" xfId="0" applyNumberFormat="1" applyFont="1" applyFill="1" applyBorder="1" applyAlignment="1">
      <alignment horizontal="center" vertical="center" wrapText="1"/>
    </xf>
    <xf numFmtId="165" fontId="0" fillId="7" borderId="16" xfId="0" applyNumberFormat="1" applyFill="1" applyBorder="1" applyAlignment="1">
      <alignment horizontal="center" vertical="center" wrapText="1"/>
    </xf>
    <xf numFmtId="44" fontId="6" fillId="7" borderId="12" xfId="1" applyFill="1" applyBorder="1" applyAlignment="1">
      <alignment horizontal="center" vertical="center"/>
    </xf>
    <xf numFmtId="3" fontId="9" fillId="5" borderId="2" xfId="0" applyNumberFormat="1" applyFont="1" applyFill="1" applyBorder="1" applyAlignment="1">
      <alignment horizontal="center" vertical="center" wrapText="1"/>
    </xf>
    <xf numFmtId="3" fontId="9" fillId="5" borderId="2" xfId="0" applyNumberFormat="1" applyFont="1" applyFill="1" applyBorder="1" applyAlignment="1">
      <alignment horizontal="center" vertical="center"/>
    </xf>
    <xf numFmtId="3" fontId="12" fillId="5" borderId="2" xfId="0" applyNumberFormat="1" applyFont="1" applyFill="1" applyBorder="1" applyAlignment="1" applyProtection="1">
      <alignment horizontal="center" vertical="center" wrapText="1"/>
      <protection locked="0"/>
    </xf>
    <xf numFmtId="3" fontId="9" fillId="5" borderId="2" xfId="7" applyNumberFormat="1" applyFont="1" applyFill="1" applyBorder="1" applyAlignment="1">
      <alignment horizontal="center" vertical="center" shrinkToFit="1"/>
    </xf>
    <xf numFmtId="3" fontId="9" fillId="5" borderId="10" xfId="7" applyNumberFormat="1" applyFont="1" applyFill="1" applyBorder="1" applyAlignment="1">
      <alignment horizontal="center" vertical="center" shrinkToFit="1"/>
    </xf>
    <xf numFmtId="3" fontId="9" fillId="5" borderId="6" xfId="7" applyNumberFormat="1" applyFont="1" applyFill="1" applyBorder="1" applyAlignment="1">
      <alignment horizontal="center" vertical="center" shrinkToFit="1"/>
    </xf>
    <xf numFmtId="3" fontId="9" fillId="5" borderId="7" xfId="7" applyNumberFormat="1" applyFont="1" applyFill="1" applyBorder="1" applyAlignment="1">
      <alignment horizontal="center" vertical="center" shrinkToFit="1"/>
    </xf>
    <xf numFmtId="49" fontId="0" fillId="3" borderId="2" xfId="0" applyNumberFormat="1" applyFill="1" applyBorder="1" applyAlignment="1">
      <alignment horizontal="center" vertical="center" wrapText="1"/>
    </xf>
    <xf numFmtId="44" fontId="0" fillId="3" borderId="2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49" fontId="0" fillId="3" borderId="2" xfId="0" applyNumberForma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17" fillId="3" borderId="2" xfId="89" applyFont="1" applyFill="1" applyBorder="1" applyAlignment="1">
      <alignment horizontal="center" vertical="center"/>
    </xf>
    <xf numFmtId="49" fontId="8" fillId="3" borderId="6" xfId="33" applyNumberFormat="1" applyFont="1" applyFill="1" applyBorder="1" applyAlignment="1">
      <alignment horizontal="center" vertical="center" shrinkToFit="1"/>
    </xf>
    <xf numFmtId="49" fontId="0" fillId="3" borderId="8" xfId="1" applyNumberFormat="1" applyFont="1" applyFill="1" applyBorder="1" applyAlignment="1">
      <alignment horizontal="center" vertical="center" wrapText="1"/>
    </xf>
    <xf numFmtId="49" fontId="0" fillId="3" borderId="9" xfId="1" applyNumberFormat="1" applyFont="1" applyFill="1" applyBorder="1" applyAlignment="1">
      <alignment horizontal="center" vertical="center" wrapText="1"/>
    </xf>
    <xf numFmtId="49" fontId="0" fillId="3" borderId="10" xfId="0" applyNumberFormat="1" applyFill="1" applyBorder="1" applyAlignment="1">
      <alignment horizontal="center" vertical="center"/>
    </xf>
    <xf numFmtId="49" fontId="24" fillId="3" borderId="0" xfId="39" applyNumberFormat="1" applyFont="1" applyFill="1" applyBorder="1" applyAlignment="1">
      <alignment horizontal="center" vertical="center" wrapText="1"/>
    </xf>
    <xf numFmtId="1" fontId="0" fillId="3" borderId="2" xfId="1" applyNumberFormat="1" applyFont="1" applyFill="1" applyBorder="1" applyAlignment="1">
      <alignment horizontal="center" vertical="center" wrapText="1"/>
    </xf>
    <xf numFmtId="1" fontId="8" fillId="3" borderId="2" xfId="0" applyNumberFormat="1" applyFont="1" applyFill="1" applyBorder="1" applyAlignment="1">
      <alignment horizontal="left" vertical="center" wrapText="1"/>
    </xf>
    <xf numFmtId="1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44" fontId="6" fillId="2" borderId="2" xfId="1" applyFill="1" applyBorder="1" applyAlignment="1">
      <alignment horizontal="center" vertical="center" wrapText="1"/>
    </xf>
    <xf numFmtId="44" fontId="6" fillId="0" borderId="2" xfId="1" applyBorder="1" applyAlignment="1" applyProtection="1">
      <alignment horizontal="right" vertical="center" wrapText="1"/>
      <protection locked="0"/>
    </xf>
    <xf numFmtId="44" fontId="6" fillId="0" borderId="2" xfId="1" applyBorder="1" applyAlignment="1">
      <alignment horizontal="right" vertical="center" wrapText="1"/>
    </xf>
    <xf numFmtId="44" fontId="6" fillId="0" borderId="13" xfId="1" applyBorder="1" applyAlignment="1" applyProtection="1">
      <alignment vertical="center" wrapText="1"/>
      <protection locked="0"/>
    </xf>
    <xf numFmtId="44" fontId="6" fillId="0" borderId="13" xfId="1" applyBorder="1" applyAlignment="1">
      <alignment vertical="center" wrapText="1"/>
    </xf>
    <xf numFmtId="44" fontId="6" fillId="0" borderId="0" xfId="1" applyAlignment="1" applyProtection="1">
      <alignment horizontal="right" vertical="center" wrapText="1"/>
      <protection locked="0"/>
    </xf>
    <xf numFmtId="44" fontId="6" fillId="0" borderId="0" xfId="1" applyAlignment="1">
      <alignment horizontal="right" vertical="center" wrapText="1"/>
    </xf>
    <xf numFmtId="44" fontId="6" fillId="0" borderId="18" xfId="1" applyBorder="1" applyAlignment="1" applyProtection="1">
      <alignment vertical="center" wrapText="1"/>
      <protection locked="0"/>
    </xf>
    <xf numFmtId="44" fontId="6" fillId="0" borderId="18" xfId="1" applyBorder="1" applyAlignment="1">
      <alignment vertical="center" wrapText="1"/>
    </xf>
    <xf numFmtId="44" fontId="6" fillId="0" borderId="13" xfId="1" applyBorder="1" applyAlignment="1" applyProtection="1">
      <alignment horizontal="right" vertical="center" wrapText="1"/>
      <protection locked="0"/>
    </xf>
    <xf numFmtId="44" fontId="6" fillId="0" borderId="13" xfId="1" applyBorder="1" applyAlignment="1">
      <alignment horizontal="right" vertical="center" wrapText="1"/>
    </xf>
    <xf numFmtId="44" fontId="6" fillId="0" borderId="0" xfId="1" applyAlignment="1" applyProtection="1">
      <alignment vertical="center" wrapText="1"/>
      <protection locked="0"/>
    </xf>
    <xf numFmtId="44" fontId="6" fillId="5" borderId="0" xfId="1" applyFill="1"/>
    <xf numFmtId="44" fontId="6" fillId="5" borderId="0" xfId="1" applyFill="1" applyAlignment="1">
      <alignment vertical="center"/>
    </xf>
    <xf numFmtId="44" fontId="6" fillId="0" borderId="12" xfId="1" applyBorder="1" applyAlignment="1">
      <alignment horizontal="left" vertical="center"/>
    </xf>
    <xf numFmtId="44" fontId="6" fillId="0" borderId="0" xfId="1" applyAlignment="1" applyProtection="1">
      <alignment horizontal="center" vertical="center" wrapText="1"/>
      <protection locked="0"/>
    </xf>
    <xf numFmtId="44" fontId="6" fillId="0" borderId="0" xfId="1" applyAlignment="1">
      <alignment horizontal="center" vertical="center"/>
    </xf>
    <xf numFmtId="44" fontId="6" fillId="0" borderId="0" xfId="1" applyAlignment="1">
      <alignment horizontal="center"/>
    </xf>
    <xf numFmtId="44" fontId="6" fillId="5" borderId="0" xfId="1" applyFill="1" applyAlignment="1">
      <alignment horizontal="center"/>
    </xf>
    <xf numFmtId="44" fontId="6" fillId="5" borderId="0" xfId="1" applyFill="1" applyAlignment="1">
      <alignment horizontal="center" vertical="center"/>
    </xf>
    <xf numFmtId="44" fontId="6" fillId="0" borderId="12" xfId="1" applyBorder="1" applyAlignment="1">
      <alignment horizontal="center" vertical="center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</cellXfs>
  <cellStyles count="133">
    <cellStyle name="Dziesiętny 2" xfId="35" xr:uid="{00000000-0005-0000-0000-000000000000}"/>
    <cellStyle name="Normal 2" xfId="36" xr:uid="{00000000-0005-0000-0000-000001000000}"/>
    <cellStyle name="Normal_Sheet2" xfId="2" xr:uid="{00000000-0005-0000-0000-000002000000}"/>
    <cellStyle name="Normalny" xfId="0" builtinId="0"/>
    <cellStyle name="Normalny 10" xfId="39" xr:uid="{00000000-0005-0000-0000-000004000000}"/>
    <cellStyle name="Normalny 102" xfId="101" xr:uid="{00000000-0005-0000-0000-000005000000}"/>
    <cellStyle name="Normalny 104" xfId="102" xr:uid="{00000000-0005-0000-0000-000006000000}"/>
    <cellStyle name="Normalny 106" xfId="103" xr:uid="{00000000-0005-0000-0000-000007000000}"/>
    <cellStyle name="Normalny 107" xfId="104" xr:uid="{00000000-0005-0000-0000-000008000000}"/>
    <cellStyle name="Normalny 11" xfId="3" xr:uid="{00000000-0005-0000-0000-000009000000}"/>
    <cellStyle name="Normalny 111" xfId="106" xr:uid="{00000000-0005-0000-0000-00000A000000}"/>
    <cellStyle name="Normalny 113" xfId="107" xr:uid="{00000000-0005-0000-0000-00000B000000}"/>
    <cellStyle name="Normalny 114" xfId="105" xr:uid="{00000000-0005-0000-0000-00000C000000}"/>
    <cellStyle name="Normalny 115" xfId="108" xr:uid="{00000000-0005-0000-0000-00000D000000}"/>
    <cellStyle name="Normalny 12" xfId="40" xr:uid="{00000000-0005-0000-0000-00000E000000}"/>
    <cellStyle name="Normalny 121" xfId="109" xr:uid="{00000000-0005-0000-0000-00000F000000}"/>
    <cellStyle name="Normalny 124" xfId="110" xr:uid="{00000000-0005-0000-0000-000010000000}"/>
    <cellStyle name="Normalny 127" xfId="113" xr:uid="{00000000-0005-0000-0000-000011000000}"/>
    <cellStyle name="Normalny 128" xfId="114" xr:uid="{00000000-0005-0000-0000-000012000000}"/>
    <cellStyle name="Normalny 129" xfId="115" xr:uid="{00000000-0005-0000-0000-000013000000}"/>
    <cellStyle name="Normalny 13" xfId="4" xr:uid="{00000000-0005-0000-0000-000014000000}"/>
    <cellStyle name="Normalny 131" xfId="116" xr:uid="{00000000-0005-0000-0000-000015000000}"/>
    <cellStyle name="Normalny 132" xfId="117" xr:uid="{00000000-0005-0000-0000-000016000000}"/>
    <cellStyle name="Normalny 14" xfId="122" xr:uid="{00000000-0005-0000-0000-000017000000}"/>
    <cellStyle name="Normalny 15" xfId="96" xr:uid="{00000000-0005-0000-0000-000018000000}"/>
    <cellStyle name="Normalny 17" xfId="44" xr:uid="{00000000-0005-0000-0000-000019000000}"/>
    <cellStyle name="Normalny 18" xfId="5" xr:uid="{00000000-0005-0000-0000-00001A000000}"/>
    <cellStyle name="Normalny 19" xfId="6" xr:uid="{00000000-0005-0000-0000-00001B000000}"/>
    <cellStyle name="Normalny 2" xfId="7" xr:uid="{00000000-0005-0000-0000-00001C000000}"/>
    <cellStyle name="Normalny 20" xfId="8" xr:uid="{00000000-0005-0000-0000-00001D000000}"/>
    <cellStyle name="Normalny 21" xfId="41" xr:uid="{00000000-0005-0000-0000-00001E000000}"/>
    <cellStyle name="Normalny 22" xfId="42" xr:uid="{00000000-0005-0000-0000-00001F000000}"/>
    <cellStyle name="Normalny 23" xfId="43" xr:uid="{00000000-0005-0000-0000-000020000000}"/>
    <cellStyle name="Normalny 24" xfId="45" xr:uid="{00000000-0005-0000-0000-000021000000}"/>
    <cellStyle name="Normalny 25" xfId="9" xr:uid="{00000000-0005-0000-0000-000022000000}"/>
    <cellStyle name="Normalny 26" xfId="73" xr:uid="{00000000-0005-0000-0000-000023000000}"/>
    <cellStyle name="Normalny 27" xfId="74" xr:uid="{00000000-0005-0000-0000-000024000000}"/>
    <cellStyle name="Normalny 28" xfId="75" xr:uid="{00000000-0005-0000-0000-000025000000}"/>
    <cellStyle name="Normalny 29" xfId="76" xr:uid="{00000000-0005-0000-0000-000026000000}"/>
    <cellStyle name="Normalny 3" xfId="10" xr:uid="{00000000-0005-0000-0000-000027000000}"/>
    <cellStyle name="Normalny 30" xfId="77" xr:uid="{00000000-0005-0000-0000-000028000000}"/>
    <cellStyle name="Normalny 31" xfId="46" xr:uid="{00000000-0005-0000-0000-000029000000}"/>
    <cellStyle name="Normalny 32" xfId="11" xr:uid="{00000000-0005-0000-0000-00002A000000}"/>
    <cellStyle name="Normalny 33" xfId="47" xr:uid="{00000000-0005-0000-0000-00002B000000}"/>
    <cellStyle name="Normalny 34" xfId="12" xr:uid="{00000000-0005-0000-0000-00002C000000}"/>
    <cellStyle name="Normalny 35" xfId="13" xr:uid="{00000000-0005-0000-0000-00002D000000}"/>
    <cellStyle name="Normalny 36" xfId="14" xr:uid="{00000000-0005-0000-0000-00002E000000}"/>
    <cellStyle name="Normalny 37" xfId="48" xr:uid="{00000000-0005-0000-0000-00002F000000}"/>
    <cellStyle name="Normalny 38" xfId="49" xr:uid="{00000000-0005-0000-0000-000030000000}"/>
    <cellStyle name="Normalny 39" xfId="50" xr:uid="{00000000-0005-0000-0000-000031000000}"/>
    <cellStyle name="Normalny 4" xfId="15" xr:uid="{00000000-0005-0000-0000-000032000000}"/>
    <cellStyle name="Normalny 40" xfId="78" xr:uid="{00000000-0005-0000-0000-000033000000}"/>
    <cellStyle name="Normalny 41" xfId="79" xr:uid="{00000000-0005-0000-0000-000034000000}"/>
    <cellStyle name="Normalny 42" xfId="51" xr:uid="{00000000-0005-0000-0000-000035000000}"/>
    <cellStyle name="Normalny 43" xfId="52" xr:uid="{00000000-0005-0000-0000-000036000000}"/>
    <cellStyle name="Normalny 44" xfId="53" xr:uid="{00000000-0005-0000-0000-000037000000}"/>
    <cellStyle name="Normalny 46" xfId="97" xr:uid="{00000000-0005-0000-0000-000038000000}"/>
    <cellStyle name="Normalny 47" xfId="80" xr:uid="{00000000-0005-0000-0000-000039000000}"/>
    <cellStyle name="Normalny 5" xfId="37" xr:uid="{00000000-0005-0000-0000-00003A000000}"/>
    <cellStyle name="Normalny 53" xfId="91" xr:uid="{00000000-0005-0000-0000-00003B000000}"/>
    <cellStyle name="Normalny 54" xfId="81" xr:uid="{00000000-0005-0000-0000-00003C000000}"/>
    <cellStyle name="Normalny 55" xfId="92" xr:uid="{00000000-0005-0000-0000-00003D000000}"/>
    <cellStyle name="Normalny 56" xfId="93" xr:uid="{00000000-0005-0000-0000-00003E000000}"/>
    <cellStyle name="Normalny 57" xfId="94" xr:uid="{00000000-0005-0000-0000-00003F000000}"/>
    <cellStyle name="Normalny 59" xfId="95" xr:uid="{00000000-0005-0000-0000-000040000000}"/>
    <cellStyle name="Normalny 6" xfId="16" xr:uid="{00000000-0005-0000-0000-000041000000}"/>
    <cellStyle name="Normalny 6 2" xfId="124" xr:uid="{ED31DA37-125F-4D96-8051-F5D1753F30AD}"/>
    <cellStyle name="Normalny 60" xfId="87" xr:uid="{00000000-0005-0000-0000-000042000000}"/>
    <cellStyle name="Normalny 61" xfId="88" xr:uid="{00000000-0005-0000-0000-000043000000}"/>
    <cellStyle name="Normalny 62" xfId="89" xr:uid="{00000000-0005-0000-0000-000044000000}"/>
    <cellStyle name="Normalny 64" xfId="90" xr:uid="{00000000-0005-0000-0000-000045000000}"/>
    <cellStyle name="Normalny 66" xfId="17" xr:uid="{00000000-0005-0000-0000-000046000000}"/>
    <cellStyle name="Normalny 67" xfId="18" xr:uid="{00000000-0005-0000-0000-000047000000}"/>
    <cellStyle name="Normalny 68" xfId="19" xr:uid="{00000000-0005-0000-0000-000048000000}"/>
    <cellStyle name="Normalny 69" xfId="20" xr:uid="{00000000-0005-0000-0000-000049000000}"/>
    <cellStyle name="Normalny 7" xfId="21" xr:uid="{00000000-0005-0000-0000-00004A000000}"/>
    <cellStyle name="Normalny 70" xfId="22" xr:uid="{00000000-0005-0000-0000-00004B000000}"/>
    <cellStyle name="Normalny 71" xfId="23" xr:uid="{00000000-0005-0000-0000-00004C000000}"/>
    <cellStyle name="Normalny 72" xfId="24" xr:uid="{00000000-0005-0000-0000-00004D000000}"/>
    <cellStyle name="Normalny 73" xfId="25" xr:uid="{00000000-0005-0000-0000-00004E000000}"/>
    <cellStyle name="Normalny 74" xfId="26" xr:uid="{00000000-0005-0000-0000-00004F000000}"/>
    <cellStyle name="Normalny 75" xfId="27" xr:uid="{00000000-0005-0000-0000-000050000000}"/>
    <cellStyle name="Normalny 76" xfId="119" xr:uid="{00000000-0005-0000-0000-000051000000}"/>
    <cellStyle name="Normalny 77" xfId="120" xr:uid="{00000000-0005-0000-0000-000052000000}"/>
    <cellStyle name="Normalny 78" xfId="121" xr:uid="{00000000-0005-0000-0000-000053000000}"/>
    <cellStyle name="Normalny 79" xfId="118" xr:uid="{00000000-0005-0000-0000-000054000000}"/>
    <cellStyle name="Normalny 8" xfId="28" xr:uid="{00000000-0005-0000-0000-000055000000}"/>
    <cellStyle name="Normalny 81" xfId="98" xr:uid="{00000000-0005-0000-0000-000056000000}"/>
    <cellStyle name="Normalny 82" xfId="99" xr:uid="{00000000-0005-0000-0000-000057000000}"/>
    <cellStyle name="Normalny 84" xfId="29" xr:uid="{00000000-0005-0000-0000-000058000000}"/>
    <cellStyle name="Normalny 85" xfId="30" xr:uid="{00000000-0005-0000-0000-000059000000}"/>
    <cellStyle name="Normalny 86" xfId="31" xr:uid="{00000000-0005-0000-0000-00005A000000}"/>
    <cellStyle name="Normalny 88" xfId="86" xr:uid="{00000000-0005-0000-0000-00005B000000}"/>
    <cellStyle name="Normalny 9" xfId="38" xr:uid="{00000000-0005-0000-0000-00005C000000}"/>
    <cellStyle name="Normalny 9 2" xfId="83" xr:uid="{00000000-0005-0000-0000-00005D000000}"/>
    <cellStyle name="Normalny 9 2 2" xfId="129" xr:uid="{20C520C8-ABA7-4018-B3CB-F2A48B913128}"/>
    <cellStyle name="Normalny 9 3" xfId="85" xr:uid="{00000000-0005-0000-0000-00005E000000}"/>
    <cellStyle name="Normalny 9 3 2" xfId="131" xr:uid="{DAE51184-0BDD-431F-B3AA-08CCD28351DE}"/>
    <cellStyle name="Normalny 9 4" xfId="127" xr:uid="{9D5A041E-D8D8-4E94-A731-1B41E8156FFA}"/>
    <cellStyle name="Normalny 91" xfId="111" xr:uid="{00000000-0005-0000-0000-00005F000000}"/>
    <cellStyle name="Normalny 94" xfId="112" xr:uid="{00000000-0005-0000-0000-000060000000}"/>
    <cellStyle name="Normalny 97" xfId="32" xr:uid="{00000000-0005-0000-0000-000061000000}"/>
    <cellStyle name="Normalny 98" xfId="100" xr:uid="{00000000-0005-0000-0000-000062000000}"/>
    <cellStyle name="Normalny_Arkusz1" xfId="33" xr:uid="{00000000-0005-0000-0000-000063000000}"/>
    <cellStyle name="S0" xfId="54" xr:uid="{00000000-0005-0000-0000-000065000000}"/>
    <cellStyle name="S1" xfId="55" xr:uid="{00000000-0005-0000-0000-000066000000}"/>
    <cellStyle name="S10" xfId="64" xr:uid="{00000000-0005-0000-0000-000067000000}"/>
    <cellStyle name="S11" xfId="65" xr:uid="{00000000-0005-0000-0000-000068000000}"/>
    <cellStyle name="S12" xfId="66" xr:uid="{00000000-0005-0000-0000-000069000000}"/>
    <cellStyle name="S13" xfId="67" xr:uid="{00000000-0005-0000-0000-00006A000000}"/>
    <cellStyle name="S14" xfId="68" xr:uid="{00000000-0005-0000-0000-00006B000000}"/>
    <cellStyle name="S15" xfId="69" xr:uid="{00000000-0005-0000-0000-00006C000000}"/>
    <cellStyle name="S16" xfId="70" xr:uid="{00000000-0005-0000-0000-00006D000000}"/>
    <cellStyle name="S17" xfId="71" xr:uid="{00000000-0005-0000-0000-00006E000000}"/>
    <cellStyle name="S18" xfId="72" xr:uid="{00000000-0005-0000-0000-00006F000000}"/>
    <cellStyle name="S2" xfId="56" xr:uid="{00000000-0005-0000-0000-000070000000}"/>
    <cellStyle name="S3" xfId="57" xr:uid="{00000000-0005-0000-0000-000071000000}"/>
    <cellStyle name="S4" xfId="58" xr:uid="{00000000-0005-0000-0000-000072000000}"/>
    <cellStyle name="S5" xfId="59" xr:uid="{00000000-0005-0000-0000-000073000000}"/>
    <cellStyle name="S6" xfId="60" xr:uid="{00000000-0005-0000-0000-000074000000}"/>
    <cellStyle name="S7" xfId="61" xr:uid="{00000000-0005-0000-0000-000075000000}"/>
    <cellStyle name="S8" xfId="62" xr:uid="{00000000-0005-0000-0000-000076000000}"/>
    <cellStyle name="S9" xfId="63" xr:uid="{00000000-0005-0000-0000-000077000000}"/>
    <cellStyle name="Walutowy" xfId="1" builtinId="4"/>
    <cellStyle name="Walutowy 2" xfId="34" xr:uid="{00000000-0005-0000-0000-000079000000}"/>
    <cellStyle name="Walutowy 2 2" xfId="82" xr:uid="{00000000-0005-0000-0000-00007A000000}"/>
    <cellStyle name="Walutowy 2 2 2" xfId="128" xr:uid="{972F10D8-AFA0-482E-BA22-113AC7EAC355}"/>
    <cellStyle name="Walutowy 2 3" xfId="84" xr:uid="{00000000-0005-0000-0000-00007B000000}"/>
    <cellStyle name="Walutowy 2 3 2" xfId="130" xr:uid="{1AFECEF3-EFF3-41A0-AC26-C353C8DCA88D}"/>
    <cellStyle name="Walutowy 2 4" xfId="126" xr:uid="{CEE6E5FF-EF03-47E6-AB36-D88E7AFF8D3D}"/>
    <cellStyle name="Walutowy 3" xfId="123" xr:uid="{643530F2-D0DB-41FA-AB55-89FA64992111}"/>
    <cellStyle name="Walutowy 3 2" xfId="132" xr:uid="{723E15C9-5F09-41B6-95A6-F20578FF10EC}"/>
    <cellStyle name="Walutowy 4" xfId="125" xr:uid="{B9601FC2-0BAC-4CB9-AD19-6AEAC185E050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10 wsk" id="{6F90648E-4C69-4891-96D3-EFCDAFDAB77C}" userId="832876349335d84d" providerId="Windows Live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1" dT="2026-06-28T12:07:55.20" personId="{6F90648E-4C69-4891-96D3-EFCDAFDAB77C}" id="{66056CB5-8D7A-489C-B8F6-2F488F90A4A2}">
    <text>Aby zmienić wejdź w arkusz PARAMETRY</text>
  </threadedComment>
</ThreadedComments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B530A8A-BC7A-4072-BE64-3E7965CF2713}">
  <we:reference id="wa200010215" version="2.0.0.0" store="pl-PL" storeType="OMEX"/>
  <we:alternateReferences>
    <we:reference id="wa200010215" version="2.0.0.0" store="wa200010215" storeType="OMEX"/>
  </we:alternateReferences>
  <we:properties>
    <we:property name="bps.codex_control.document_id" value="&quot;f3dedbe7-d060-4ebd-a1fa-c31dc2ff491b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71BC3-5DE6-40D2-81BC-728D2F4CE310}">
  <sheetPr>
    <tabColor rgb="FFFF0000"/>
    <pageSetUpPr fitToPage="1"/>
  </sheetPr>
  <dimension ref="A1:S178"/>
  <sheetViews>
    <sheetView showGridLines="0" tabSelected="1" view="pageBreakPreview" topLeftCell="A175" zoomScale="70" zoomScaleNormal="80" zoomScaleSheetLayoutView="70" zoomScalePageLayoutView="90" workbookViewId="0">
      <selection activeCell="M208" sqref="M208"/>
    </sheetView>
  </sheetViews>
  <sheetFormatPr defaultColWidth="9.140625" defaultRowHeight="12.75"/>
  <cols>
    <col min="1" max="1" width="8" customWidth="1"/>
    <col min="2" max="2" width="29.140625" style="41" bestFit="1" customWidth="1"/>
    <col min="3" max="3" width="14.140625" customWidth="1"/>
    <col min="4" max="4" width="8.7109375" bestFit="1" customWidth="1"/>
    <col min="5" max="5" width="12.140625" bestFit="1" customWidth="1"/>
    <col min="6" max="6" width="11.85546875" style="97" customWidth="1"/>
    <col min="7" max="7" width="6" customWidth="1"/>
    <col min="8" max="8" width="27" style="63" customWidth="1"/>
    <col min="9" max="9" width="20.5703125" style="61" customWidth="1"/>
    <col min="10" max="10" width="13.5703125" style="70" customWidth="1"/>
    <col min="11" max="11" width="7.28515625" customWidth="1"/>
    <col min="12" max="12" width="14.140625" style="70" customWidth="1"/>
    <col min="13" max="13" width="17.28515625" style="70" customWidth="1"/>
    <col min="14" max="14" width="16.28515625" style="70" customWidth="1"/>
    <col min="15" max="15" width="15.7109375" style="70" customWidth="1"/>
    <col min="16" max="16" width="10.42578125" style="53" customWidth="1"/>
    <col min="17" max="17" width="14.140625" style="53" customWidth="1"/>
    <col min="18" max="18" width="16.140625" style="170" customWidth="1"/>
    <col min="19" max="19" width="16.7109375" style="170" customWidth="1"/>
    <col min="20" max="21" width="9.140625" customWidth="1"/>
    <col min="22" max="22" width="11.5703125" customWidth="1"/>
    <col min="23" max="23" width="12.42578125" customWidth="1"/>
    <col min="24" max="24" width="16.85546875" customWidth="1"/>
    <col min="25" max="25" width="24" customWidth="1"/>
    <col min="26" max="26" width="14.140625" customWidth="1"/>
    <col min="27" max="27" width="13.5703125" customWidth="1"/>
    <col min="28" max="28" width="19" customWidth="1"/>
    <col min="29" max="30" width="18.5703125" customWidth="1"/>
  </cols>
  <sheetData>
    <row r="1" spans="1:19" ht="51">
      <c r="A1" s="18" t="s">
        <v>0</v>
      </c>
      <c r="B1" s="37" t="s">
        <v>1</v>
      </c>
      <c r="C1" s="7" t="s">
        <v>2</v>
      </c>
      <c r="D1" s="18" t="s">
        <v>3</v>
      </c>
      <c r="E1" s="18" t="s">
        <v>4</v>
      </c>
      <c r="F1" s="94" t="s">
        <v>144</v>
      </c>
      <c r="G1" s="7" t="s">
        <v>5</v>
      </c>
      <c r="H1" s="62" t="s">
        <v>137</v>
      </c>
      <c r="I1" s="55" t="s">
        <v>6</v>
      </c>
      <c r="J1" s="83" t="s">
        <v>7</v>
      </c>
      <c r="K1" s="19" t="s">
        <v>8</v>
      </c>
      <c r="L1" s="83" t="s">
        <v>9</v>
      </c>
      <c r="M1" s="83" t="s">
        <v>10</v>
      </c>
      <c r="N1" s="153" t="s">
        <v>11</v>
      </c>
      <c r="O1" s="75" t="s">
        <v>81</v>
      </c>
      <c r="P1" s="20" t="s">
        <v>12</v>
      </c>
      <c r="Q1" s="93" t="s">
        <v>242</v>
      </c>
      <c r="R1" s="83" t="s">
        <v>165</v>
      </c>
      <c r="S1" s="83" t="s">
        <v>166</v>
      </c>
    </row>
    <row r="2" spans="1:19" ht="13.5" thickBot="1">
      <c r="A2" s="18" t="s">
        <v>64</v>
      </c>
      <c r="B2" s="18" t="s">
        <v>65</v>
      </c>
      <c r="C2" s="18" t="s">
        <v>66</v>
      </c>
      <c r="D2" s="18" t="s">
        <v>67</v>
      </c>
      <c r="E2" s="18" t="s">
        <v>68</v>
      </c>
      <c r="F2" s="95" t="s">
        <v>69</v>
      </c>
      <c r="G2" s="18" t="s">
        <v>70</v>
      </c>
      <c r="H2" s="18" t="s">
        <v>71</v>
      </c>
      <c r="I2" s="55" t="s">
        <v>72</v>
      </c>
      <c r="J2" s="76" t="s">
        <v>73</v>
      </c>
      <c r="K2" s="18" t="s">
        <v>74</v>
      </c>
      <c r="L2" s="76" t="s">
        <v>75</v>
      </c>
      <c r="M2" s="76" t="s">
        <v>76</v>
      </c>
      <c r="N2" s="76" t="s">
        <v>77</v>
      </c>
      <c r="O2" s="76" t="s">
        <v>78</v>
      </c>
      <c r="P2" s="18" t="s">
        <v>79</v>
      </c>
      <c r="Q2" s="18" t="s">
        <v>80</v>
      </c>
      <c r="R2" s="76" t="s">
        <v>136</v>
      </c>
      <c r="S2" s="76" t="s">
        <v>145</v>
      </c>
    </row>
    <row r="3" spans="1:19" ht="16.5" thickBot="1">
      <c r="A3" s="101" t="s">
        <v>30</v>
      </c>
      <c r="B3" s="102"/>
      <c r="C3" s="103" t="s">
        <v>157</v>
      </c>
      <c r="D3" s="104"/>
      <c r="E3" s="104"/>
      <c r="F3" s="105"/>
      <c r="G3" s="104"/>
      <c r="H3" s="106"/>
      <c r="I3" s="107"/>
      <c r="J3" s="108"/>
      <c r="K3" s="104"/>
      <c r="L3" s="108"/>
      <c r="M3" s="108"/>
      <c r="N3" s="108"/>
      <c r="O3" s="108"/>
      <c r="P3" s="109"/>
      <c r="Q3" s="109"/>
      <c r="R3" s="130"/>
      <c r="S3" s="130"/>
    </row>
    <row r="4" spans="1:19" ht="51.75" thickBot="1">
      <c r="A4" s="13">
        <v>1</v>
      </c>
      <c r="B4" s="40" t="s">
        <v>103</v>
      </c>
      <c r="C4" s="74" t="s">
        <v>193</v>
      </c>
      <c r="D4" s="27" t="s">
        <v>194</v>
      </c>
      <c r="E4" s="28" t="s">
        <v>83</v>
      </c>
      <c r="F4" s="131">
        <v>330</v>
      </c>
      <c r="G4" s="13" t="s">
        <v>13</v>
      </c>
      <c r="H4" s="9"/>
      <c r="I4" s="138"/>
      <c r="J4" s="76"/>
      <c r="K4" s="10">
        <v>0.08</v>
      </c>
      <c r="L4" s="76">
        <f>J4*(1+K4)</f>
        <v>0</v>
      </c>
      <c r="M4" s="154">
        <f>F4*J4</f>
        <v>0</v>
      </c>
      <c r="N4" s="155">
        <f>M4*(1+K4)</f>
        <v>0</v>
      </c>
      <c r="O4" s="69"/>
      <c r="P4" s="32" t="s">
        <v>37</v>
      </c>
      <c r="Q4" s="67">
        <v>165</v>
      </c>
      <c r="R4" s="154">
        <f>($Q4*$J4)</f>
        <v>0</v>
      </c>
      <c r="S4" s="155">
        <f>($Q4*L4)</f>
        <v>0</v>
      </c>
    </row>
    <row r="5" spans="1:19" ht="13.5" thickBot="1">
      <c r="A5" s="21"/>
      <c r="B5" s="38" t="s">
        <v>30</v>
      </c>
      <c r="C5" s="15" t="s">
        <v>19</v>
      </c>
      <c r="D5" s="22"/>
      <c r="E5" s="22"/>
      <c r="F5" s="96"/>
      <c r="G5" s="22"/>
      <c r="H5" s="43"/>
      <c r="I5" s="56"/>
      <c r="J5" s="84"/>
      <c r="K5" s="22"/>
      <c r="L5" s="84"/>
      <c r="M5" s="156">
        <f>SUM(M4:M4)</f>
        <v>0</v>
      </c>
      <c r="N5" s="157">
        <f>SUM(N4:N4)</f>
        <v>0</v>
      </c>
      <c r="O5" s="77"/>
      <c r="P5" s="49"/>
      <c r="Q5" s="49"/>
      <c r="R5" s="82">
        <f>SUM(R4:R4)</f>
        <v>0</v>
      </c>
      <c r="S5" s="82">
        <f>SUM(S4:S4)</f>
        <v>0</v>
      </c>
    </row>
    <row r="6" spans="1:19">
      <c r="A6" s="14"/>
      <c r="B6" s="39"/>
      <c r="C6" s="12"/>
      <c r="D6" s="23"/>
      <c r="E6" s="23"/>
      <c r="F6" s="98"/>
      <c r="G6" s="23"/>
      <c r="H6" s="34"/>
      <c r="I6" s="57"/>
      <c r="J6" s="87"/>
      <c r="K6" s="23"/>
      <c r="L6" s="87"/>
      <c r="M6" s="158"/>
      <c r="N6" s="159"/>
      <c r="O6" s="79"/>
      <c r="P6" s="50"/>
      <c r="Q6" s="50"/>
      <c r="R6" s="168"/>
      <c r="S6" s="168"/>
    </row>
    <row r="7" spans="1:19" ht="13.5" thickBot="1">
      <c r="A7" s="14"/>
      <c r="B7" s="39"/>
      <c r="C7" s="12"/>
      <c r="D7" s="23"/>
      <c r="E7" s="23"/>
      <c r="F7" s="98"/>
      <c r="G7" s="23"/>
      <c r="H7" s="34"/>
      <c r="I7" s="57"/>
      <c r="J7" s="87"/>
      <c r="K7" s="23"/>
      <c r="L7" s="87"/>
      <c r="M7" s="158"/>
      <c r="N7" s="159"/>
      <c r="O7" s="79"/>
      <c r="P7" s="50"/>
      <c r="Q7" s="50"/>
      <c r="R7" s="168"/>
      <c r="S7" s="168"/>
    </row>
    <row r="8" spans="1:19" ht="16.5" thickBot="1">
      <c r="A8" s="101" t="s">
        <v>31</v>
      </c>
      <c r="B8" s="102"/>
      <c r="C8" s="103" t="s">
        <v>21</v>
      </c>
      <c r="D8" s="104"/>
      <c r="E8" s="104"/>
      <c r="F8" s="105"/>
      <c r="G8" s="104"/>
      <c r="H8" s="106"/>
      <c r="I8" s="107"/>
      <c r="J8" s="108"/>
      <c r="K8" s="104"/>
      <c r="L8" s="108"/>
      <c r="M8" s="108"/>
      <c r="N8" s="108"/>
      <c r="O8" s="108"/>
      <c r="P8" s="109"/>
      <c r="Q8" s="109"/>
      <c r="R8" s="130"/>
      <c r="S8" s="130"/>
    </row>
    <row r="9" spans="1:19" ht="38.25">
      <c r="A9" s="13">
        <v>1</v>
      </c>
      <c r="B9" s="40" t="s">
        <v>21</v>
      </c>
      <c r="C9" s="74" t="s">
        <v>195</v>
      </c>
      <c r="D9" s="27" t="s">
        <v>196</v>
      </c>
      <c r="E9" s="28" t="s">
        <v>27</v>
      </c>
      <c r="F9" s="131">
        <v>20</v>
      </c>
      <c r="G9" s="13" t="s">
        <v>13</v>
      </c>
      <c r="H9" s="9"/>
      <c r="I9" s="139"/>
      <c r="J9" s="76"/>
      <c r="K9" s="10">
        <v>0.08</v>
      </c>
      <c r="L9" s="76">
        <f t="shared" ref="L9:L10" si="0">J9*(1+K9)</f>
        <v>0</v>
      </c>
      <c r="M9" s="154">
        <f t="shared" ref="M9:M10" si="1">F9*J9</f>
        <v>0</v>
      </c>
      <c r="N9" s="155">
        <f t="shared" ref="N9:N10" si="2">M9*(1+K9)</f>
        <v>0</v>
      </c>
      <c r="O9" s="69"/>
      <c r="P9" s="32" t="s">
        <v>37</v>
      </c>
      <c r="Q9" s="67">
        <v>10</v>
      </c>
      <c r="R9" s="154">
        <f t="shared" ref="R9:R10" si="3">($Q9*$J9)</f>
        <v>0</v>
      </c>
      <c r="S9" s="155">
        <f t="shared" ref="S9:S10" si="4">($Q9*L9)</f>
        <v>0</v>
      </c>
    </row>
    <row r="10" spans="1:19" ht="30.75" customHeight="1" thickBot="1">
      <c r="A10" s="13">
        <v>1</v>
      </c>
      <c r="B10" s="40" t="s">
        <v>21</v>
      </c>
      <c r="C10" s="74" t="s">
        <v>195</v>
      </c>
      <c r="D10" s="27" t="s">
        <v>197</v>
      </c>
      <c r="E10" s="28" t="s">
        <v>18</v>
      </c>
      <c r="F10" s="131">
        <v>1114</v>
      </c>
      <c r="G10" s="13" t="s">
        <v>13</v>
      </c>
      <c r="H10" s="9"/>
      <c r="I10" s="139"/>
      <c r="J10" s="76"/>
      <c r="K10" s="10">
        <v>0.08</v>
      </c>
      <c r="L10" s="76">
        <f t="shared" si="0"/>
        <v>0</v>
      </c>
      <c r="M10" s="154">
        <f t="shared" si="1"/>
        <v>0</v>
      </c>
      <c r="N10" s="155">
        <f t="shared" si="2"/>
        <v>0</v>
      </c>
      <c r="O10" s="69"/>
      <c r="P10" s="32" t="s">
        <v>37</v>
      </c>
      <c r="Q10" s="67">
        <v>557</v>
      </c>
      <c r="R10" s="154">
        <f t="shared" si="3"/>
        <v>0</v>
      </c>
      <c r="S10" s="155">
        <f t="shared" si="4"/>
        <v>0</v>
      </c>
    </row>
    <row r="11" spans="1:19" ht="13.5" thickBot="1">
      <c r="A11" s="21"/>
      <c r="B11" s="38" t="s">
        <v>31</v>
      </c>
      <c r="C11" s="15" t="s">
        <v>19</v>
      </c>
      <c r="D11" s="22"/>
      <c r="E11" s="22"/>
      <c r="F11" s="96"/>
      <c r="G11" s="22"/>
      <c r="H11" s="43"/>
      <c r="I11" s="56"/>
      <c r="J11" s="84"/>
      <c r="K11" s="22"/>
      <c r="L11" s="84"/>
      <c r="M11" s="156">
        <f>SUM(M9:M10)</f>
        <v>0</v>
      </c>
      <c r="N11" s="157">
        <f>SUM(N9:N10)</f>
        <v>0</v>
      </c>
      <c r="O11" s="77"/>
      <c r="P11" s="49"/>
      <c r="Q11" s="49"/>
      <c r="R11" s="156">
        <f>SUM(R9:R10)</f>
        <v>0</v>
      </c>
      <c r="S11" s="157">
        <f>SUM(S9:S10)</f>
        <v>0</v>
      </c>
    </row>
    <row r="12" spans="1:19">
      <c r="A12" s="14"/>
      <c r="B12" s="39"/>
      <c r="C12" s="12"/>
      <c r="D12" s="23"/>
      <c r="E12" s="23"/>
      <c r="F12" s="98"/>
      <c r="G12" s="23"/>
      <c r="H12" s="34"/>
      <c r="I12" s="57"/>
      <c r="J12" s="85"/>
      <c r="K12" s="23"/>
      <c r="L12" s="85"/>
      <c r="M12" s="158"/>
      <c r="N12" s="159"/>
      <c r="O12" s="79"/>
      <c r="P12" s="50"/>
      <c r="Q12" s="50"/>
      <c r="R12" s="168"/>
      <c r="S12" s="168"/>
    </row>
    <row r="13" spans="1:19" ht="13.5" thickBot="1">
      <c r="A13" s="14"/>
      <c r="B13" s="39"/>
      <c r="C13" s="12"/>
      <c r="D13" s="23"/>
      <c r="E13" s="23"/>
      <c r="F13" s="98"/>
      <c r="G13" s="23"/>
      <c r="H13" s="34"/>
      <c r="I13" s="57"/>
      <c r="J13" s="87"/>
      <c r="K13" s="23"/>
      <c r="L13" s="87"/>
      <c r="M13" s="158"/>
      <c r="N13" s="159"/>
      <c r="O13" s="79"/>
      <c r="P13" s="50"/>
      <c r="Q13" s="50"/>
      <c r="R13" s="168"/>
      <c r="S13" s="168"/>
    </row>
    <row r="14" spans="1:19" ht="16.5" thickBot="1">
      <c r="A14" s="101" t="s">
        <v>32</v>
      </c>
      <c r="B14" s="102"/>
      <c r="C14" s="103" t="s">
        <v>22</v>
      </c>
      <c r="D14" s="104"/>
      <c r="E14" s="104"/>
      <c r="F14" s="105"/>
      <c r="G14" s="104"/>
      <c r="H14" s="106"/>
      <c r="I14" s="107"/>
      <c r="J14" s="108"/>
      <c r="K14" s="104"/>
      <c r="L14" s="108"/>
      <c r="M14" s="108"/>
      <c r="N14" s="108"/>
      <c r="O14" s="108"/>
      <c r="P14" s="109"/>
      <c r="Q14" s="109"/>
      <c r="R14" s="130"/>
      <c r="S14" s="130"/>
    </row>
    <row r="15" spans="1:19" ht="21.95" customHeight="1">
      <c r="A15" s="13">
        <v>1</v>
      </c>
      <c r="B15" s="40" t="s">
        <v>22</v>
      </c>
      <c r="C15" s="74" t="s">
        <v>198</v>
      </c>
      <c r="D15" s="27" t="s">
        <v>199</v>
      </c>
      <c r="E15" s="28" t="s">
        <v>28</v>
      </c>
      <c r="F15" s="131">
        <v>16</v>
      </c>
      <c r="G15" s="13" t="s">
        <v>13</v>
      </c>
      <c r="H15" s="9"/>
      <c r="I15" s="139"/>
      <c r="J15" s="76"/>
      <c r="K15" s="10">
        <v>0.08</v>
      </c>
      <c r="L15" s="76">
        <f t="shared" ref="L15:L17" si="5">J15*(1+K15)</f>
        <v>0</v>
      </c>
      <c r="M15" s="154">
        <f t="shared" ref="M15:M17" si="6">F15*J15</f>
        <v>0</v>
      </c>
      <c r="N15" s="155">
        <f t="shared" ref="N15:N17" si="7">M15*(1+K15)</f>
        <v>0</v>
      </c>
      <c r="O15" s="69"/>
      <c r="P15" s="32" t="s">
        <v>37</v>
      </c>
      <c r="Q15" s="67">
        <v>8</v>
      </c>
      <c r="R15" s="154">
        <f t="shared" ref="R15:R17" si="8">($Q15*$J15)</f>
        <v>0</v>
      </c>
      <c r="S15" s="155">
        <f t="shared" ref="S15:S17" si="9">($Q15*L15)</f>
        <v>0</v>
      </c>
    </row>
    <row r="16" spans="1:19" ht="21.95" customHeight="1">
      <c r="A16" s="13">
        <v>2</v>
      </c>
      <c r="B16" s="40" t="s">
        <v>22</v>
      </c>
      <c r="C16" s="74" t="s">
        <v>198</v>
      </c>
      <c r="D16" s="27" t="s">
        <v>200</v>
      </c>
      <c r="E16" s="28" t="s">
        <v>18</v>
      </c>
      <c r="F16" s="131">
        <v>30</v>
      </c>
      <c r="G16" s="13" t="s">
        <v>13</v>
      </c>
      <c r="H16" s="9"/>
      <c r="I16" s="139"/>
      <c r="J16" s="76"/>
      <c r="K16" s="10">
        <v>0.08</v>
      </c>
      <c r="L16" s="76">
        <f t="shared" si="5"/>
        <v>0</v>
      </c>
      <c r="M16" s="154">
        <f t="shared" si="6"/>
        <v>0</v>
      </c>
      <c r="N16" s="155">
        <f t="shared" si="7"/>
        <v>0</v>
      </c>
      <c r="O16" s="69"/>
      <c r="P16" s="32" t="s">
        <v>37</v>
      </c>
      <c r="Q16" s="67">
        <v>15</v>
      </c>
      <c r="R16" s="154">
        <f t="shared" si="8"/>
        <v>0</v>
      </c>
      <c r="S16" s="155">
        <f t="shared" si="9"/>
        <v>0</v>
      </c>
    </row>
    <row r="17" spans="1:19" ht="21.95" customHeight="1" thickBot="1">
      <c r="A17" s="13">
        <v>3</v>
      </c>
      <c r="B17" s="40" t="s">
        <v>22</v>
      </c>
      <c r="C17" s="74" t="s">
        <v>198</v>
      </c>
      <c r="D17" s="27" t="s">
        <v>201</v>
      </c>
      <c r="E17" s="28" t="s">
        <v>18</v>
      </c>
      <c r="F17" s="131">
        <v>254</v>
      </c>
      <c r="G17" s="13" t="s">
        <v>13</v>
      </c>
      <c r="H17" s="9"/>
      <c r="I17" s="140"/>
      <c r="J17" s="76"/>
      <c r="K17" s="10">
        <v>0.08</v>
      </c>
      <c r="L17" s="76">
        <f t="shared" si="5"/>
        <v>0</v>
      </c>
      <c r="M17" s="154">
        <f t="shared" si="6"/>
        <v>0</v>
      </c>
      <c r="N17" s="155">
        <f t="shared" si="7"/>
        <v>0</v>
      </c>
      <c r="O17" s="69"/>
      <c r="P17" s="32" t="s">
        <v>37</v>
      </c>
      <c r="Q17" s="67">
        <v>127</v>
      </c>
      <c r="R17" s="154">
        <f t="shared" si="8"/>
        <v>0</v>
      </c>
      <c r="S17" s="155">
        <f t="shared" si="9"/>
        <v>0</v>
      </c>
    </row>
    <row r="18" spans="1:19" ht="13.5" thickBot="1">
      <c r="A18" s="21"/>
      <c r="B18" s="38" t="s">
        <v>32</v>
      </c>
      <c r="C18" s="15" t="s">
        <v>19</v>
      </c>
      <c r="D18" s="22"/>
      <c r="E18" s="22"/>
      <c r="F18" s="96"/>
      <c r="G18" s="22"/>
      <c r="H18" s="43"/>
      <c r="I18" s="43"/>
      <c r="J18" s="84"/>
      <c r="K18" s="22"/>
      <c r="L18" s="84"/>
      <c r="M18" s="156">
        <f>SUM(M15:M17)</f>
        <v>0</v>
      </c>
      <c r="N18" s="157">
        <f>SUM(N15:N17)</f>
        <v>0</v>
      </c>
      <c r="O18" s="77"/>
      <c r="P18" s="49"/>
      <c r="Q18" s="49"/>
      <c r="R18" s="82">
        <f>SUM(R15:R17)</f>
        <v>0</v>
      </c>
      <c r="S18" s="82">
        <f>SUM(S15:S17)</f>
        <v>0</v>
      </c>
    </row>
    <row r="19" spans="1:19">
      <c r="A19" s="14"/>
      <c r="B19" s="39"/>
      <c r="C19" s="12"/>
      <c r="D19" s="23"/>
      <c r="E19" s="23"/>
      <c r="F19" s="98"/>
      <c r="G19" s="23"/>
      <c r="H19" s="34"/>
      <c r="I19" s="57"/>
      <c r="J19" s="87"/>
      <c r="K19" s="23"/>
      <c r="L19" s="87"/>
      <c r="M19" s="158"/>
      <c r="N19" s="159"/>
      <c r="O19" s="79"/>
      <c r="P19" s="50"/>
      <c r="Q19" s="50"/>
      <c r="R19" s="168"/>
      <c r="S19" s="168"/>
    </row>
    <row r="20" spans="1:19" ht="13.5" thickBot="1">
      <c r="A20" s="1"/>
      <c r="B20" s="14"/>
      <c r="C20" s="1"/>
      <c r="D20" s="1"/>
      <c r="E20" s="1"/>
      <c r="G20" s="1"/>
      <c r="H20" s="34"/>
      <c r="I20" s="54"/>
      <c r="J20" s="88"/>
      <c r="K20" s="1"/>
      <c r="L20" s="88"/>
      <c r="M20" s="78"/>
      <c r="N20" s="78"/>
      <c r="O20" s="88"/>
      <c r="P20" s="48"/>
      <c r="Q20" s="48"/>
      <c r="R20" s="169"/>
      <c r="S20" s="169"/>
    </row>
    <row r="21" spans="1:19" ht="16.5" thickBot="1">
      <c r="A21" s="101" t="s">
        <v>33</v>
      </c>
      <c r="B21" s="102"/>
      <c r="C21" s="103" t="s">
        <v>102</v>
      </c>
      <c r="D21" s="104"/>
      <c r="E21" s="104"/>
      <c r="F21" s="105"/>
      <c r="G21" s="104"/>
      <c r="H21" s="106"/>
      <c r="I21" s="107"/>
      <c r="J21" s="108"/>
      <c r="K21" s="104"/>
      <c r="L21" s="108"/>
      <c r="M21" s="108"/>
      <c r="N21" s="108"/>
      <c r="O21" s="108"/>
      <c r="P21" s="109"/>
      <c r="Q21" s="109"/>
      <c r="R21" s="130"/>
      <c r="S21" s="130"/>
    </row>
    <row r="22" spans="1:19" ht="26.25" thickBot="1">
      <c r="A22" s="13">
        <v>1</v>
      </c>
      <c r="B22" s="40" t="s">
        <v>102</v>
      </c>
      <c r="C22" s="74" t="s">
        <v>202</v>
      </c>
      <c r="D22" s="27" t="s">
        <v>203</v>
      </c>
      <c r="E22" s="28" t="s">
        <v>86</v>
      </c>
      <c r="F22" s="131">
        <v>25</v>
      </c>
      <c r="G22" s="13" t="s">
        <v>13</v>
      </c>
      <c r="H22" s="9"/>
      <c r="I22" s="140"/>
      <c r="J22" s="76"/>
      <c r="K22" s="10">
        <v>0.08</v>
      </c>
      <c r="L22" s="76">
        <f>J22*(1+K22)</f>
        <v>0</v>
      </c>
      <c r="M22" s="154">
        <f>F22*J22</f>
        <v>0</v>
      </c>
      <c r="N22" s="155">
        <f>M22*(1+K22)</f>
        <v>0</v>
      </c>
      <c r="O22" s="69"/>
      <c r="P22" s="32" t="s">
        <v>47</v>
      </c>
      <c r="Q22" s="67">
        <v>12</v>
      </c>
      <c r="R22" s="154">
        <f>($Q22*$J22)</f>
        <v>0</v>
      </c>
      <c r="S22" s="155">
        <f>($Q22*L22)</f>
        <v>0</v>
      </c>
    </row>
    <row r="23" spans="1:19" ht="13.5" thickBot="1">
      <c r="A23" s="21"/>
      <c r="B23" s="38" t="s">
        <v>33</v>
      </c>
      <c r="C23" s="15" t="s">
        <v>19</v>
      </c>
      <c r="D23" s="22"/>
      <c r="E23" s="22"/>
      <c r="F23" s="96"/>
      <c r="G23" s="22"/>
      <c r="H23" s="43"/>
      <c r="I23" s="56"/>
      <c r="J23" s="84"/>
      <c r="K23" s="22"/>
      <c r="L23" s="84"/>
      <c r="M23" s="156">
        <f>SUM(M22)</f>
        <v>0</v>
      </c>
      <c r="N23" s="157">
        <f>SUM(N22)</f>
        <v>0</v>
      </c>
      <c r="O23" s="77"/>
      <c r="P23" s="49"/>
      <c r="Q23" s="49"/>
      <c r="R23" s="82">
        <f>SUM(R22)</f>
        <v>0</v>
      </c>
      <c r="S23" s="82">
        <f>SUM(S22)</f>
        <v>0</v>
      </c>
    </row>
    <row r="24" spans="1:19">
      <c r="A24" s="1"/>
      <c r="B24" s="14"/>
      <c r="C24" s="1"/>
      <c r="D24" s="1"/>
      <c r="E24" s="1"/>
      <c r="G24" s="1"/>
      <c r="H24" s="34"/>
      <c r="I24" s="54"/>
      <c r="J24" s="88"/>
      <c r="K24" s="1"/>
      <c r="L24" s="88"/>
      <c r="M24" s="78"/>
      <c r="N24" s="78"/>
      <c r="O24" s="88"/>
      <c r="P24" s="48"/>
      <c r="Q24" s="48"/>
      <c r="R24" s="169"/>
      <c r="S24" s="169"/>
    </row>
    <row r="25" spans="1:19" ht="13.5" thickBot="1">
      <c r="A25" s="1"/>
      <c r="B25" s="14"/>
      <c r="C25" s="1"/>
      <c r="D25" s="1"/>
      <c r="E25" s="1"/>
      <c r="G25" s="1"/>
      <c r="H25" s="34"/>
      <c r="I25" s="54"/>
      <c r="J25" s="78"/>
      <c r="K25" s="1"/>
      <c r="L25" s="78"/>
      <c r="M25" s="78"/>
      <c r="N25" s="78"/>
      <c r="O25" s="78"/>
      <c r="P25" s="48"/>
      <c r="Q25" s="48"/>
      <c r="R25" s="169"/>
      <c r="S25" s="169"/>
    </row>
    <row r="26" spans="1:19" ht="16.5" thickBot="1">
      <c r="A26" s="101" t="s">
        <v>34</v>
      </c>
      <c r="B26" s="102"/>
      <c r="C26" s="103" t="s">
        <v>139</v>
      </c>
      <c r="D26" s="104"/>
      <c r="E26" s="104"/>
      <c r="F26" s="105"/>
      <c r="G26" s="104"/>
      <c r="H26" s="106"/>
      <c r="I26" s="107"/>
      <c r="J26" s="108"/>
      <c r="K26" s="104"/>
      <c r="L26" s="108"/>
      <c r="M26" s="108"/>
      <c r="N26" s="108"/>
      <c r="O26" s="108"/>
      <c r="P26" s="109"/>
      <c r="Q26" s="109"/>
      <c r="R26" s="130"/>
      <c r="S26" s="130"/>
    </row>
    <row r="27" spans="1:19" ht="51.75" thickBot="1">
      <c r="A27" s="27">
        <v>1</v>
      </c>
      <c r="B27" s="40" t="s">
        <v>139</v>
      </c>
      <c r="C27" s="74" t="s">
        <v>193</v>
      </c>
      <c r="D27" s="27" t="s">
        <v>204</v>
      </c>
      <c r="E27" s="28" t="s">
        <v>88</v>
      </c>
      <c r="F27" s="131">
        <v>150</v>
      </c>
      <c r="G27" s="13" t="s">
        <v>13</v>
      </c>
      <c r="H27" s="9"/>
      <c r="I27" s="141"/>
      <c r="J27" s="76"/>
      <c r="K27" s="10">
        <v>0.08</v>
      </c>
      <c r="L27" s="76">
        <f>J27*(1+K27)</f>
        <v>0</v>
      </c>
      <c r="M27" s="154">
        <f>F27*J27</f>
        <v>0</v>
      </c>
      <c r="N27" s="155">
        <f>M27*(1+K27)</f>
        <v>0</v>
      </c>
      <c r="O27" s="69"/>
      <c r="P27" s="31" t="s">
        <v>143</v>
      </c>
      <c r="Q27" s="67">
        <v>75</v>
      </c>
      <c r="R27" s="154">
        <f>($Q27*$J27)</f>
        <v>0</v>
      </c>
      <c r="S27" s="155">
        <f>($Q27*L27)</f>
        <v>0</v>
      </c>
    </row>
    <row r="28" spans="1:19" ht="13.5" thickBot="1">
      <c r="A28" s="24"/>
      <c r="B28" s="38" t="s">
        <v>34</v>
      </c>
      <c r="C28" s="25" t="s">
        <v>19</v>
      </c>
      <c r="D28" s="26"/>
      <c r="E28" s="26"/>
      <c r="F28" s="99"/>
      <c r="G28" s="26"/>
      <c r="H28" s="44"/>
      <c r="I28" s="59"/>
      <c r="J28" s="86"/>
      <c r="K28" s="26"/>
      <c r="L28" s="86"/>
      <c r="M28" s="160">
        <f>SUM(M27:M27)</f>
        <v>0</v>
      </c>
      <c r="N28" s="161">
        <f>SUM(N27:N27)</f>
        <v>0</v>
      </c>
      <c r="O28" s="80"/>
      <c r="P28" s="51"/>
      <c r="Q28" s="51"/>
      <c r="R28" s="80">
        <f>SUM(R27)</f>
        <v>0</v>
      </c>
      <c r="S28" s="80">
        <f>SUM(S27)</f>
        <v>0</v>
      </c>
    </row>
    <row r="29" spans="1:19" ht="13.5" thickBot="1">
      <c r="A29" s="14"/>
      <c r="B29" s="39"/>
      <c r="C29" s="12"/>
      <c r="D29" s="23"/>
      <c r="E29" s="23"/>
      <c r="F29" s="98"/>
      <c r="G29" s="23"/>
      <c r="H29" s="34"/>
      <c r="I29" s="57"/>
      <c r="J29" s="87"/>
      <c r="K29" s="23"/>
      <c r="L29" s="87"/>
      <c r="M29" s="158"/>
      <c r="N29" s="159"/>
      <c r="O29" s="81"/>
      <c r="P29" s="50"/>
      <c r="Q29" s="50"/>
      <c r="R29" s="168"/>
      <c r="S29" s="168"/>
    </row>
    <row r="30" spans="1:19" ht="16.5" thickBot="1">
      <c r="A30" s="101" t="s">
        <v>35</v>
      </c>
      <c r="B30" s="102"/>
      <c r="C30" s="103" t="s">
        <v>156</v>
      </c>
      <c r="D30" s="104"/>
      <c r="E30" s="104"/>
      <c r="F30" s="105"/>
      <c r="G30" s="104"/>
      <c r="H30" s="106"/>
      <c r="I30" s="107"/>
      <c r="J30" s="108"/>
      <c r="K30" s="104"/>
      <c r="L30" s="108"/>
      <c r="M30" s="108"/>
      <c r="N30" s="108"/>
      <c r="O30" s="108"/>
      <c r="P30" s="109"/>
      <c r="Q30" s="109"/>
      <c r="R30" s="130"/>
      <c r="S30" s="130"/>
    </row>
    <row r="31" spans="1:19" ht="58.5" customHeight="1" thickBot="1">
      <c r="A31" s="13">
        <v>1</v>
      </c>
      <c r="B31" s="40" t="s">
        <v>156</v>
      </c>
      <c r="C31" s="74" t="s">
        <v>193</v>
      </c>
      <c r="D31" s="27" t="s">
        <v>205</v>
      </c>
      <c r="E31" s="28" t="s">
        <v>87</v>
      </c>
      <c r="F31" s="131">
        <v>100</v>
      </c>
      <c r="G31" s="13" t="s">
        <v>13</v>
      </c>
      <c r="H31" s="9"/>
      <c r="I31" s="140"/>
      <c r="J31" s="76"/>
      <c r="K31" s="10">
        <v>0.08</v>
      </c>
      <c r="L31" s="76">
        <f>J31*(1+K31)</f>
        <v>0</v>
      </c>
      <c r="M31" s="154">
        <f>F31*J31</f>
        <v>0</v>
      </c>
      <c r="N31" s="155">
        <f>M31*(1+K31)</f>
        <v>0</v>
      </c>
      <c r="O31" s="69"/>
      <c r="P31" s="73" t="s">
        <v>82</v>
      </c>
      <c r="Q31" s="67">
        <v>50</v>
      </c>
      <c r="R31" s="154">
        <f>($Q31*$J31)</f>
        <v>0</v>
      </c>
      <c r="S31" s="155">
        <f>($Q31*L31)</f>
        <v>0</v>
      </c>
    </row>
    <row r="32" spans="1:19" ht="13.5" thickBot="1">
      <c r="A32" s="21"/>
      <c r="B32" s="38" t="s">
        <v>35</v>
      </c>
      <c r="C32" s="15" t="s">
        <v>19</v>
      </c>
      <c r="D32" s="22"/>
      <c r="E32" s="22"/>
      <c r="F32" s="96"/>
      <c r="G32" s="22"/>
      <c r="H32" s="43"/>
      <c r="I32" s="59"/>
      <c r="J32" s="84"/>
      <c r="K32" s="22"/>
      <c r="L32" s="84"/>
      <c r="M32" s="162">
        <f>SUM(M31)</f>
        <v>0</v>
      </c>
      <c r="N32" s="163">
        <f>SUM(N31)</f>
        <v>0</v>
      </c>
      <c r="O32" s="77"/>
      <c r="P32" s="49"/>
      <c r="Q32" s="49"/>
      <c r="R32" s="82">
        <f>SUM(R31)</f>
        <v>0</v>
      </c>
      <c r="S32" s="82">
        <f>SUM(S31)</f>
        <v>0</v>
      </c>
    </row>
    <row r="33" spans="1:19" ht="13.5" thickBot="1">
      <c r="A33" s="14"/>
      <c r="B33" s="39"/>
      <c r="C33" s="12"/>
      <c r="D33" s="23"/>
      <c r="E33" s="23"/>
      <c r="F33" s="98"/>
      <c r="G33" s="23"/>
      <c r="H33" s="34"/>
      <c r="I33" s="57"/>
      <c r="J33" s="87"/>
      <c r="K33" s="23"/>
      <c r="L33" s="87"/>
      <c r="M33" s="164"/>
      <c r="N33" s="85"/>
      <c r="O33" s="81"/>
      <c r="P33" s="50"/>
      <c r="Q33" s="50"/>
      <c r="R33" s="168"/>
      <c r="S33" s="168"/>
    </row>
    <row r="34" spans="1:19" ht="16.5" thickBot="1">
      <c r="A34" s="101" t="s">
        <v>36</v>
      </c>
      <c r="B34" s="102"/>
      <c r="C34" s="103" t="s">
        <v>104</v>
      </c>
      <c r="D34" s="104"/>
      <c r="E34" s="104"/>
      <c r="F34" s="105"/>
      <c r="G34" s="104"/>
      <c r="H34" s="106"/>
      <c r="I34" s="107"/>
      <c r="J34" s="108"/>
      <c r="K34" s="104"/>
      <c r="L34" s="108"/>
      <c r="M34" s="108"/>
      <c r="N34" s="108"/>
      <c r="O34" s="108"/>
      <c r="P34" s="109"/>
      <c r="Q34" s="109"/>
      <c r="R34" s="130"/>
      <c r="S34" s="130"/>
    </row>
    <row r="35" spans="1:19" ht="58.5" customHeight="1">
      <c r="A35" s="13">
        <v>1</v>
      </c>
      <c r="B35" s="40" t="s">
        <v>104</v>
      </c>
      <c r="C35" s="74" t="s">
        <v>193</v>
      </c>
      <c r="D35" s="27" t="s">
        <v>206</v>
      </c>
      <c r="E35" s="28" t="s">
        <v>105</v>
      </c>
      <c r="F35" s="131">
        <v>90</v>
      </c>
      <c r="G35" s="13" t="s">
        <v>13</v>
      </c>
      <c r="H35" s="9"/>
      <c r="I35" s="140"/>
      <c r="J35" s="76"/>
      <c r="K35" s="10">
        <v>0.08</v>
      </c>
      <c r="L35" s="76">
        <f t="shared" ref="L35:L36" si="10">J35*(1+K35)</f>
        <v>0</v>
      </c>
      <c r="M35" s="154">
        <f t="shared" ref="M35:M36" si="11">F35*J35</f>
        <v>0</v>
      </c>
      <c r="N35" s="155">
        <f t="shared" ref="N35:N36" si="12">M35*(1+K35)</f>
        <v>0</v>
      </c>
      <c r="O35" s="69"/>
      <c r="P35" s="73" t="s">
        <v>155</v>
      </c>
      <c r="Q35" s="67">
        <v>45</v>
      </c>
      <c r="R35" s="154">
        <f t="shared" ref="R35:R36" si="13">($Q35*$J35)</f>
        <v>0</v>
      </c>
      <c r="S35" s="155">
        <f t="shared" ref="S35:S36" si="14">($Q35*L35)</f>
        <v>0</v>
      </c>
    </row>
    <row r="36" spans="1:19" ht="58.5" customHeight="1" thickBot="1">
      <c r="A36" s="13">
        <v>2</v>
      </c>
      <c r="B36" s="40" t="s">
        <v>104</v>
      </c>
      <c r="C36" s="74" t="s">
        <v>193</v>
      </c>
      <c r="D36" s="27" t="s">
        <v>207</v>
      </c>
      <c r="E36" s="28" t="s">
        <v>106</v>
      </c>
      <c r="F36" s="131">
        <v>20</v>
      </c>
      <c r="G36" s="13" t="s">
        <v>13</v>
      </c>
      <c r="H36" s="9"/>
      <c r="I36" s="9"/>
      <c r="J36" s="76"/>
      <c r="K36" s="10">
        <v>0.08</v>
      </c>
      <c r="L36" s="76">
        <f t="shared" si="10"/>
        <v>0</v>
      </c>
      <c r="M36" s="154">
        <f t="shared" si="11"/>
        <v>0</v>
      </c>
      <c r="N36" s="155">
        <f t="shared" si="12"/>
        <v>0</v>
      </c>
      <c r="O36" s="69"/>
      <c r="P36" s="73" t="s">
        <v>155</v>
      </c>
      <c r="Q36" s="67">
        <v>10</v>
      </c>
      <c r="R36" s="154">
        <f t="shared" si="13"/>
        <v>0</v>
      </c>
      <c r="S36" s="155">
        <f t="shared" si="14"/>
        <v>0</v>
      </c>
    </row>
    <row r="37" spans="1:19" ht="13.5" thickBot="1">
      <c r="A37" s="21"/>
      <c r="B37" s="38" t="s">
        <v>36</v>
      </c>
      <c r="C37" s="15" t="s">
        <v>19</v>
      </c>
      <c r="D37" s="22"/>
      <c r="E37" s="22"/>
      <c r="F37" s="96"/>
      <c r="G37" s="22"/>
      <c r="H37" s="43"/>
      <c r="I37" s="43"/>
      <c r="J37" s="84"/>
      <c r="K37" s="22"/>
      <c r="L37" s="84"/>
      <c r="M37" s="162">
        <f>SUM(M35:M36)</f>
        <v>0</v>
      </c>
      <c r="N37" s="163">
        <f>SUM(N35:N36)</f>
        <v>0</v>
      </c>
      <c r="O37" s="77"/>
      <c r="P37" s="49"/>
      <c r="Q37" s="49"/>
      <c r="R37" s="82">
        <f>SUM(R35:R36)</f>
        <v>0</v>
      </c>
      <c r="S37" s="82">
        <f>SUM(S35:S36)</f>
        <v>0</v>
      </c>
    </row>
    <row r="38" spans="1:19" ht="18.75" thickBot="1">
      <c r="A38" s="16"/>
      <c r="B38" s="17"/>
      <c r="C38" s="1"/>
      <c r="D38" s="1"/>
      <c r="E38" s="1"/>
      <c r="G38" s="1"/>
      <c r="H38" s="34"/>
      <c r="I38" s="54"/>
      <c r="J38" s="88"/>
      <c r="K38" s="1"/>
      <c r="L38" s="88"/>
      <c r="M38" s="78"/>
      <c r="N38" s="78"/>
      <c r="O38" s="88"/>
      <c r="P38" s="48"/>
      <c r="Q38" s="48"/>
      <c r="R38" s="169"/>
      <c r="S38" s="169"/>
    </row>
    <row r="39" spans="1:19" ht="16.5" thickBot="1">
      <c r="A39" s="101" t="s">
        <v>146</v>
      </c>
      <c r="B39" s="102"/>
      <c r="C39" s="103" t="s">
        <v>23</v>
      </c>
      <c r="D39" s="104"/>
      <c r="E39" s="104"/>
      <c r="F39" s="105"/>
      <c r="G39" s="104"/>
      <c r="H39" s="106"/>
      <c r="I39" s="107"/>
      <c r="J39" s="108"/>
      <c r="K39" s="104"/>
      <c r="L39" s="108"/>
      <c r="M39" s="108"/>
      <c r="N39" s="108"/>
      <c r="O39" s="108"/>
      <c r="P39" s="109"/>
      <c r="Q39" s="109"/>
      <c r="R39" s="130"/>
      <c r="S39" s="130"/>
    </row>
    <row r="40" spans="1:19" ht="21.95" customHeight="1" thickBot="1">
      <c r="A40" s="13">
        <v>1</v>
      </c>
      <c r="B40" s="40" t="s">
        <v>23</v>
      </c>
      <c r="C40" s="74" t="s">
        <v>198</v>
      </c>
      <c r="D40" s="27" t="s">
        <v>208</v>
      </c>
      <c r="E40" s="28" t="s">
        <v>24</v>
      </c>
      <c r="F40" s="131">
        <v>20</v>
      </c>
      <c r="G40" s="13" t="s">
        <v>13</v>
      </c>
      <c r="H40" s="9"/>
      <c r="I40" s="142"/>
      <c r="J40" s="76"/>
      <c r="K40" s="10">
        <v>0.08</v>
      </c>
      <c r="L40" s="76">
        <f>J40*(1+K40)</f>
        <v>0</v>
      </c>
      <c r="M40" s="154">
        <f>F40*J40</f>
        <v>0</v>
      </c>
      <c r="N40" s="155">
        <f>M40*(1+K40)</f>
        <v>0</v>
      </c>
      <c r="O40" s="69"/>
      <c r="P40" s="32" t="s">
        <v>48</v>
      </c>
      <c r="Q40" s="67">
        <v>10</v>
      </c>
      <c r="R40" s="154">
        <f>($Q40*$J40)</f>
        <v>0</v>
      </c>
      <c r="S40" s="155">
        <f>($Q40*L40)</f>
        <v>0</v>
      </c>
    </row>
    <row r="41" spans="1:19" ht="13.5" thickBot="1">
      <c r="A41" s="21"/>
      <c r="B41" s="38" t="s">
        <v>146</v>
      </c>
      <c r="C41" s="15" t="s">
        <v>19</v>
      </c>
      <c r="D41" s="22"/>
      <c r="E41" s="22"/>
      <c r="F41" s="96"/>
      <c r="G41" s="22"/>
      <c r="H41" s="43"/>
      <c r="I41" s="56"/>
      <c r="J41" s="84"/>
      <c r="K41" s="22"/>
      <c r="L41" s="84"/>
      <c r="M41" s="156">
        <f>SUM(M40)</f>
        <v>0</v>
      </c>
      <c r="N41" s="157">
        <f>SUM(N40)</f>
        <v>0</v>
      </c>
      <c r="O41" s="77"/>
      <c r="P41" s="49"/>
      <c r="Q41" s="49"/>
      <c r="R41" s="82">
        <f>SUM(R40)</f>
        <v>0</v>
      </c>
      <c r="S41" s="82">
        <f>SUM(S40)</f>
        <v>0</v>
      </c>
    </row>
    <row r="42" spans="1:19" ht="13.5" thickBot="1">
      <c r="A42" s="14"/>
      <c r="B42" s="39"/>
      <c r="C42" s="12"/>
      <c r="D42" s="23"/>
      <c r="E42" s="23"/>
      <c r="F42" s="98"/>
      <c r="G42" s="23"/>
      <c r="H42" s="34"/>
      <c r="I42" s="57"/>
      <c r="J42" s="87"/>
      <c r="K42" s="23"/>
      <c r="L42" s="87"/>
      <c r="M42" s="158"/>
      <c r="N42" s="159"/>
      <c r="O42" s="79"/>
      <c r="P42" s="50"/>
      <c r="Q42" s="50"/>
      <c r="R42" s="168"/>
      <c r="S42" s="168"/>
    </row>
    <row r="43" spans="1:19" ht="16.5" thickBot="1">
      <c r="A43" s="101" t="s">
        <v>147</v>
      </c>
      <c r="B43" s="102"/>
      <c r="C43" s="103" t="s">
        <v>59</v>
      </c>
      <c r="D43" s="104"/>
      <c r="E43" s="104"/>
      <c r="F43" s="105"/>
      <c r="G43" s="104"/>
      <c r="H43" s="106"/>
      <c r="I43" s="107"/>
      <c r="J43" s="108"/>
      <c r="K43" s="104"/>
      <c r="L43" s="108"/>
      <c r="M43" s="108"/>
      <c r="N43" s="108"/>
      <c r="O43" s="108"/>
      <c r="P43" s="109"/>
      <c r="Q43" s="109"/>
      <c r="R43" s="130"/>
      <c r="S43" s="130"/>
    </row>
    <row r="44" spans="1:19" ht="38.25">
      <c r="A44" s="13">
        <v>1</v>
      </c>
      <c r="B44" s="40" t="s">
        <v>59</v>
      </c>
      <c r="C44" s="74" t="s">
        <v>202</v>
      </c>
      <c r="D44" s="27" t="s">
        <v>209</v>
      </c>
      <c r="E44" s="28" t="s">
        <v>92</v>
      </c>
      <c r="F44" s="131">
        <v>150</v>
      </c>
      <c r="G44" s="13" t="s">
        <v>13</v>
      </c>
      <c r="H44" s="9"/>
      <c r="I44" s="142"/>
      <c r="J44" s="76"/>
      <c r="K44" s="10">
        <v>0.08</v>
      </c>
      <c r="L44" s="76">
        <f t="shared" ref="L44:L45" si="15">J44*(1+K44)</f>
        <v>0</v>
      </c>
      <c r="M44" s="154">
        <f t="shared" ref="M44:M45" si="16">F44*J44</f>
        <v>0</v>
      </c>
      <c r="N44" s="155">
        <f t="shared" ref="N44:N45" si="17">M44*(1+K44)</f>
        <v>0</v>
      </c>
      <c r="O44" s="69"/>
      <c r="P44" s="32" t="s">
        <v>50</v>
      </c>
      <c r="Q44" s="67">
        <v>75</v>
      </c>
      <c r="R44" s="154">
        <f t="shared" ref="R44:R45" si="18">($Q44*$J44)</f>
        <v>0</v>
      </c>
      <c r="S44" s="155">
        <f t="shared" ref="S44:S45" si="19">($Q44*L44)</f>
        <v>0</v>
      </c>
    </row>
    <row r="45" spans="1:19" ht="39" thickBot="1">
      <c r="A45" s="13">
        <v>2</v>
      </c>
      <c r="B45" s="40" t="s">
        <v>59</v>
      </c>
      <c r="C45" s="74" t="s">
        <v>202</v>
      </c>
      <c r="D45" s="27" t="s">
        <v>209</v>
      </c>
      <c r="E45" s="28" t="s">
        <v>93</v>
      </c>
      <c r="F45" s="131">
        <v>10</v>
      </c>
      <c r="G45" s="13" t="s">
        <v>13</v>
      </c>
      <c r="H45" s="9"/>
      <c r="I45" s="142"/>
      <c r="J45" s="76"/>
      <c r="K45" s="10">
        <v>0.08</v>
      </c>
      <c r="L45" s="76">
        <f t="shared" si="15"/>
        <v>0</v>
      </c>
      <c r="M45" s="154">
        <f t="shared" si="16"/>
        <v>0</v>
      </c>
      <c r="N45" s="155">
        <f t="shared" si="17"/>
        <v>0</v>
      </c>
      <c r="O45" s="69"/>
      <c r="P45" s="32" t="s">
        <v>49</v>
      </c>
      <c r="Q45" s="67">
        <v>5</v>
      </c>
      <c r="R45" s="154">
        <f t="shared" si="18"/>
        <v>0</v>
      </c>
      <c r="S45" s="155">
        <f t="shared" si="19"/>
        <v>0</v>
      </c>
    </row>
    <row r="46" spans="1:19" ht="13.5" thickBot="1">
      <c r="A46" s="21"/>
      <c r="B46" s="38" t="s">
        <v>147</v>
      </c>
      <c r="C46" s="15" t="s">
        <v>19</v>
      </c>
      <c r="D46" s="22"/>
      <c r="E46" s="22"/>
      <c r="F46" s="96"/>
      <c r="G46" s="22"/>
      <c r="H46" s="43"/>
      <c r="I46" s="56"/>
      <c r="J46" s="84"/>
      <c r="K46" s="22"/>
      <c r="L46" s="84"/>
      <c r="M46" s="156">
        <f>SUM(M44:M45)</f>
        <v>0</v>
      </c>
      <c r="N46" s="157">
        <f>SUM(N44:N45)</f>
        <v>0</v>
      </c>
      <c r="O46" s="77"/>
      <c r="P46" s="49"/>
      <c r="Q46" s="49"/>
      <c r="R46" s="82">
        <f>SUM(R44:R45)</f>
        <v>0</v>
      </c>
      <c r="S46" s="82">
        <f>SUM(S44:S45)</f>
        <v>0</v>
      </c>
    </row>
    <row r="47" spans="1:19" ht="13.5" thickBot="1">
      <c r="A47" s="14"/>
      <c r="B47" s="39"/>
      <c r="C47" s="12"/>
      <c r="D47" s="23"/>
      <c r="E47" s="23"/>
      <c r="F47" s="98"/>
      <c r="G47" s="23"/>
      <c r="H47" s="34"/>
      <c r="I47" s="57"/>
      <c r="J47" s="85"/>
      <c r="K47" s="23"/>
      <c r="L47" s="85"/>
      <c r="M47" s="158"/>
      <c r="N47" s="159"/>
      <c r="O47" s="79"/>
      <c r="P47" s="50"/>
      <c r="Q47" s="50"/>
      <c r="R47" s="168"/>
      <c r="S47" s="168"/>
    </row>
    <row r="48" spans="1:19" ht="16.5" thickBot="1">
      <c r="A48" s="101" t="s">
        <v>148</v>
      </c>
      <c r="B48" s="102"/>
      <c r="C48" s="103" t="s">
        <v>25</v>
      </c>
      <c r="D48" s="104"/>
      <c r="E48" s="104"/>
      <c r="F48" s="105"/>
      <c r="G48" s="104"/>
      <c r="H48" s="106"/>
      <c r="I48" s="107"/>
      <c r="J48" s="108"/>
      <c r="K48" s="104"/>
      <c r="L48" s="108"/>
      <c r="M48" s="108"/>
      <c r="N48" s="108"/>
      <c r="O48" s="108"/>
      <c r="P48" s="109"/>
      <c r="Q48" s="109"/>
      <c r="R48" s="130"/>
      <c r="S48" s="130"/>
    </row>
    <row r="49" spans="1:19" ht="39" thickBot="1">
      <c r="A49" s="13">
        <v>1</v>
      </c>
      <c r="B49" s="40" t="s">
        <v>25</v>
      </c>
      <c r="C49" s="74" t="s">
        <v>210</v>
      </c>
      <c r="D49" s="27" t="s">
        <v>211</v>
      </c>
      <c r="E49" s="28" t="s">
        <v>18</v>
      </c>
      <c r="F49" s="131">
        <v>20</v>
      </c>
      <c r="G49" s="13" t="s">
        <v>13</v>
      </c>
      <c r="H49" s="9"/>
      <c r="I49" s="142"/>
      <c r="J49" s="76"/>
      <c r="K49" s="10">
        <v>0.08</v>
      </c>
      <c r="L49" s="76">
        <f>J49*(1+K49)</f>
        <v>0</v>
      </c>
      <c r="M49" s="154">
        <f>F49*J49</f>
        <v>0</v>
      </c>
      <c r="N49" s="155">
        <f>M49*(1+K49)</f>
        <v>0</v>
      </c>
      <c r="O49" s="69"/>
      <c r="P49" s="32" t="s">
        <v>97</v>
      </c>
      <c r="Q49" s="67">
        <v>10</v>
      </c>
      <c r="R49" s="154">
        <f>($Q49*$J49)</f>
        <v>0</v>
      </c>
      <c r="S49" s="155">
        <f>($Q49*L49)</f>
        <v>0</v>
      </c>
    </row>
    <row r="50" spans="1:19" ht="13.5" thickBot="1">
      <c r="A50" s="21"/>
      <c r="B50" s="38" t="s">
        <v>148</v>
      </c>
      <c r="C50" s="15" t="s">
        <v>19</v>
      </c>
      <c r="D50" s="22"/>
      <c r="E50" s="22"/>
      <c r="F50" s="96"/>
      <c r="G50" s="22"/>
      <c r="H50" s="43"/>
      <c r="I50" s="56"/>
      <c r="J50" s="84"/>
      <c r="K50" s="22"/>
      <c r="L50" s="84"/>
      <c r="M50" s="156">
        <f>SUM(M49)</f>
        <v>0</v>
      </c>
      <c r="N50" s="157">
        <f>SUM(N49)</f>
        <v>0</v>
      </c>
      <c r="O50" s="77"/>
      <c r="P50" s="49"/>
      <c r="Q50" s="49"/>
      <c r="R50" s="82">
        <f>SUM(R49)</f>
        <v>0</v>
      </c>
      <c r="S50" s="82">
        <f>SUM(S49)</f>
        <v>0</v>
      </c>
    </row>
    <row r="51" spans="1:19" ht="18.75" thickBot="1">
      <c r="A51" s="16"/>
      <c r="B51" s="17"/>
      <c r="C51" s="1"/>
      <c r="D51" s="1"/>
      <c r="E51" s="1"/>
      <c r="G51" s="1"/>
      <c r="H51" s="34"/>
      <c r="I51" s="54"/>
      <c r="J51" s="88"/>
      <c r="K51" s="1"/>
      <c r="L51" s="88"/>
      <c r="M51" s="78"/>
      <c r="N51" s="78"/>
      <c r="O51" s="88"/>
      <c r="P51" s="48"/>
      <c r="Q51" s="48"/>
      <c r="R51" s="169"/>
      <c r="S51" s="169"/>
    </row>
    <row r="52" spans="1:19" ht="16.5" thickBot="1">
      <c r="A52" s="101" t="s">
        <v>167</v>
      </c>
      <c r="B52" s="102"/>
      <c r="C52" s="103" t="s">
        <v>101</v>
      </c>
      <c r="D52" s="104"/>
      <c r="E52" s="104"/>
      <c r="F52" s="105"/>
      <c r="G52" s="104"/>
      <c r="H52" s="106"/>
      <c r="I52" s="107"/>
      <c r="J52" s="108"/>
      <c r="K52" s="104"/>
      <c r="L52" s="108"/>
      <c r="M52" s="108"/>
      <c r="N52" s="108"/>
      <c r="O52" s="108"/>
      <c r="P52" s="109"/>
      <c r="Q52" s="109"/>
      <c r="R52" s="130"/>
      <c r="S52" s="130"/>
    </row>
    <row r="53" spans="1:19" ht="39" thickBot="1">
      <c r="A53" s="2">
        <v>1</v>
      </c>
      <c r="B53" s="40" t="s">
        <v>101</v>
      </c>
      <c r="C53" s="74" t="s">
        <v>202</v>
      </c>
      <c r="D53" s="27" t="s">
        <v>212</v>
      </c>
      <c r="E53" s="28" t="s">
        <v>85</v>
      </c>
      <c r="F53" s="132">
        <v>10</v>
      </c>
      <c r="G53" s="13" t="s">
        <v>13</v>
      </c>
      <c r="H53" s="9"/>
      <c r="I53" s="143"/>
      <c r="J53" s="76"/>
      <c r="K53" s="10">
        <v>0.08</v>
      </c>
      <c r="L53" s="76">
        <f>J53*(1+K53)</f>
        <v>0</v>
      </c>
      <c r="M53" s="154">
        <f>F53*J53</f>
        <v>0</v>
      </c>
      <c r="N53" s="155">
        <f>M53*(1+K53)</f>
        <v>0</v>
      </c>
      <c r="O53" s="69"/>
      <c r="P53" s="46" t="s">
        <v>51</v>
      </c>
      <c r="Q53" s="67">
        <v>5</v>
      </c>
      <c r="R53" s="154">
        <f>($Q53*$J53)</f>
        <v>0</v>
      </c>
      <c r="S53" s="155">
        <f>($Q53*L53)</f>
        <v>0</v>
      </c>
    </row>
    <row r="54" spans="1:19" ht="13.5" thickBot="1">
      <c r="A54" s="21"/>
      <c r="B54" s="38" t="s">
        <v>167</v>
      </c>
      <c r="C54" s="15" t="s">
        <v>19</v>
      </c>
      <c r="D54" s="22"/>
      <c r="E54" s="22"/>
      <c r="F54" s="96"/>
      <c r="G54" s="22"/>
      <c r="H54" s="43"/>
      <c r="I54" s="56"/>
      <c r="J54" s="84"/>
      <c r="K54" s="22"/>
      <c r="L54" s="84"/>
      <c r="M54" s="156">
        <f>SUM(M53)</f>
        <v>0</v>
      </c>
      <c r="N54" s="157">
        <f>SUM(N53)</f>
        <v>0</v>
      </c>
      <c r="O54" s="77"/>
      <c r="P54" s="49"/>
      <c r="Q54" s="49"/>
      <c r="R54" s="82">
        <f>SUM(R53)</f>
        <v>0</v>
      </c>
      <c r="S54" s="82">
        <f>SUM(S53)</f>
        <v>0</v>
      </c>
    </row>
    <row r="55" spans="1:19" ht="13.5" thickBot="1">
      <c r="A55" s="1"/>
      <c r="B55" s="14"/>
      <c r="C55" s="1"/>
      <c r="D55" s="1"/>
      <c r="E55" s="1"/>
      <c r="G55" s="1"/>
      <c r="H55" s="34"/>
      <c r="I55" s="54"/>
      <c r="J55" s="88"/>
      <c r="K55" s="1"/>
      <c r="L55" s="88"/>
      <c r="M55" s="78"/>
      <c r="N55" s="78"/>
      <c r="O55" s="88"/>
      <c r="P55" s="48"/>
      <c r="Q55" s="48"/>
      <c r="R55" s="169"/>
      <c r="S55" s="169"/>
    </row>
    <row r="56" spans="1:19" ht="16.5" thickBot="1">
      <c r="A56" s="101" t="s">
        <v>168</v>
      </c>
      <c r="B56" s="102"/>
      <c r="C56" s="103" t="s">
        <v>84</v>
      </c>
      <c r="D56" s="104"/>
      <c r="E56" s="104"/>
      <c r="F56" s="105"/>
      <c r="G56" s="104"/>
      <c r="H56" s="106"/>
      <c r="I56" s="107"/>
      <c r="J56" s="108"/>
      <c r="K56" s="104"/>
      <c r="L56" s="108"/>
      <c r="M56" s="108"/>
      <c r="N56" s="108"/>
      <c r="O56" s="108"/>
      <c r="P56" s="109"/>
      <c r="Q56" s="109"/>
      <c r="R56" s="130"/>
      <c r="S56" s="130"/>
    </row>
    <row r="57" spans="1:19" ht="39" thickBot="1">
      <c r="A57" s="13">
        <v>1</v>
      </c>
      <c r="B57" s="37" t="s">
        <v>84</v>
      </c>
      <c r="C57" s="58" t="s">
        <v>213</v>
      </c>
      <c r="D57" s="13" t="s">
        <v>154</v>
      </c>
      <c r="E57" s="8" t="s">
        <v>91</v>
      </c>
      <c r="F57" s="133">
        <v>120</v>
      </c>
      <c r="G57" s="13" t="s">
        <v>13</v>
      </c>
      <c r="H57" s="9"/>
      <c r="I57" s="142"/>
      <c r="J57" s="76"/>
      <c r="K57" s="10">
        <v>0.08</v>
      </c>
      <c r="L57" s="76">
        <f>J57*(1+K57)</f>
        <v>0</v>
      </c>
      <c r="M57" s="154">
        <f>F57*J57</f>
        <v>0</v>
      </c>
      <c r="N57" s="155">
        <f>M57*(1+K57)</f>
        <v>0</v>
      </c>
      <c r="O57" s="69"/>
      <c r="P57" s="73" t="s">
        <v>150</v>
      </c>
      <c r="Q57" s="67">
        <v>60</v>
      </c>
      <c r="R57" s="154">
        <f>($Q57*$J57)</f>
        <v>0</v>
      </c>
      <c r="S57" s="155">
        <f>($Q57*L57)</f>
        <v>0</v>
      </c>
    </row>
    <row r="58" spans="1:19" ht="13.5" thickBot="1">
      <c r="A58" s="21"/>
      <c r="B58" s="38" t="s">
        <v>168</v>
      </c>
      <c r="C58" s="15" t="s">
        <v>19</v>
      </c>
      <c r="D58" s="22"/>
      <c r="E58" s="22"/>
      <c r="F58" s="96"/>
      <c r="G58" s="22"/>
      <c r="H58" s="43"/>
      <c r="I58" s="56"/>
      <c r="J58" s="84"/>
      <c r="K58" s="22"/>
      <c r="L58" s="84"/>
      <c r="M58" s="156">
        <f>SUM(M57:M57)</f>
        <v>0</v>
      </c>
      <c r="N58" s="157">
        <f>SUM(N57:N57)</f>
        <v>0</v>
      </c>
      <c r="O58" s="77"/>
      <c r="P58" s="49"/>
      <c r="Q58" s="49"/>
      <c r="R58" s="82">
        <f>SUM(R57:R57)</f>
        <v>0</v>
      </c>
      <c r="S58" s="82">
        <f>SUM(S57:S57)</f>
        <v>0</v>
      </c>
    </row>
    <row r="59" spans="1:19" ht="13.5" thickBot="1">
      <c r="A59" s="14"/>
      <c r="B59" s="39"/>
      <c r="C59" s="12"/>
      <c r="D59" s="23"/>
      <c r="E59" s="23"/>
      <c r="F59" s="98"/>
      <c r="G59" s="23"/>
      <c r="H59" s="34"/>
      <c r="I59" s="57"/>
      <c r="J59" s="87"/>
      <c r="K59" s="23"/>
      <c r="L59" s="87"/>
      <c r="M59" s="164"/>
      <c r="N59" s="85"/>
      <c r="O59" s="81"/>
      <c r="P59" s="50"/>
      <c r="Q59" s="50"/>
      <c r="R59" s="168"/>
      <c r="S59" s="168"/>
    </row>
    <row r="60" spans="1:19" ht="16.5" thickBot="1">
      <c r="A60" s="101" t="s">
        <v>169</v>
      </c>
      <c r="B60" s="102"/>
      <c r="C60" s="103" t="s">
        <v>26</v>
      </c>
      <c r="D60" s="104"/>
      <c r="E60" s="104"/>
      <c r="F60" s="105"/>
      <c r="G60" s="104"/>
      <c r="H60" s="106"/>
      <c r="I60" s="107"/>
      <c r="J60" s="108"/>
      <c r="K60" s="104"/>
      <c r="L60" s="108"/>
      <c r="M60" s="108"/>
      <c r="N60" s="108"/>
      <c r="O60" s="108"/>
      <c r="P60" s="109"/>
      <c r="Q60" s="109"/>
      <c r="R60" s="130"/>
      <c r="S60" s="130"/>
    </row>
    <row r="61" spans="1:19" ht="128.25" thickBot="1">
      <c r="A61" s="3">
        <v>1</v>
      </c>
      <c r="B61" s="40" t="s">
        <v>26</v>
      </c>
      <c r="C61" s="74" t="s">
        <v>202</v>
      </c>
      <c r="D61" s="27" t="s">
        <v>207</v>
      </c>
      <c r="E61" s="152" t="s">
        <v>161</v>
      </c>
      <c r="F61" s="131">
        <v>40</v>
      </c>
      <c r="G61" s="13" t="s">
        <v>13</v>
      </c>
      <c r="H61" s="9"/>
      <c r="I61" s="143"/>
      <c r="J61" s="76"/>
      <c r="K61" s="10">
        <v>0.08</v>
      </c>
      <c r="L61" s="76">
        <f>J61*(1+K61)</f>
        <v>0</v>
      </c>
      <c r="M61" s="154">
        <f>F61*J61</f>
        <v>0</v>
      </c>
      <c r="N61" s="155">
        <f>M61*(1+K61)</f>
        <v>0</v>
      </c>
      <c r="O61" s="69"/>
      <c r="P61" s="46" t="s">
        <v>52</v>
      </c>
      <c r="Q61" s="67">
        <v>20</v>
      </c>
      <c r="R61" s="154">
        <f>($Q61*$J61)</f>
        <v>0</v>
      </c>
      <c r="S61" s="155">
        <f>($Q61*L61)</f>
        <v>0</v>
      </c>
    </row>
    <row r="62" spans="1:19" ht="13.5" thickBot="1">
      <c r="A62" s="21"/>
      <c r="B62" s="38" t="s">
        <v>169</v>
      </c>
      <c r="C62" s="15" t="s">
        <v>19</v>
      </c>
      <c r="D62" s="22"/>
      <c r="E62" s="22"/>
      <c r="F62" s="96"/>
      <c r="G62" s="22"/>
      <c r="H62" s="43"/>
      <c r="I62" s="56"/>
      <c r="J62" s="84"/>
      <c r="K62" s="22"/>
      <c r="L62" s="84"/>
      <c r="M62" s="156">
        <f>SUM(M61:M61)</f>
        <v>0</v>
      </c>
      <c r="N62" s="157">
        <f>SUM(N61:N61)</f>
        <v>0</v>
      </c>
      <c r="O62" s="77"/>
      <c r="P62" s="49"/>
      <c r="Q62" s="49"/>
      <c r="R62" s="82">
        <f>SUM(R61)</f>
        <v>0</v>
      </c>
      <c r="S62" s="82">
        <f>SUM(S61)</f>
        <v>0</v>
      </c>
    </row>
    <row r="63" spans="1:19" ht="13.5" thickBot="1">
      <c r="A63" s="1"/>
      <c r="B63" s="14"/>
      <c r="C63" s="1"/>
      <c r="D63" s="1"/>
      <c r="E63" s="1"/>
      <c r="G63" s="1"/>
      <c r="H63" s="34"/>
      <c r="I63" s="54"/>
      <c r="J63" s="88"/>
      <c r="K63" s="1"/>
      <c r="L63" s="88"/>
      <c r="M63" s="78"/>
      <c r="N63" s="78"/>
      <c r="O63" s="88"/>
      <c r="P63" s="48"/>
      <c r="Q63" s="48"/>
      <c r="R63" s="169"/>
      <c r="S63" s="169"/>
    </row>
    <row r="64" spans="1:19" ht="16.5" thickBot="1">
      <c r="A64" s="110" t="s">
        <v>170</v>
      </c>
      <c r="B64" s="111"/>
      <c r="C64" s="112" t="s">
        <v>138</v>
      </c>
      <c r="D64" s="113"/>
      <c r="E64" s="113"/>
      <c r="F64" s="115"/>
      <c r="G64" s="113"/>
      <c r="H64" s="129"/>
      <c r="I64" s="116"/>
      <c r="J64" s="117"/>
      <c r="K64" s="104"/>
      <c r="L64" s="108"/>
      <c r="M64" s="130"/>
      <c r="N64" s="130"/>
      <c r="O64" s="130"/>
      <c r="P64" s="109"/>
      <c r="Q64" s="109"/>
      <c r="R64" s="130"/>
      <c r="S64" s="130"/>
    </row>
    <row r="65" spans="1:19" ht="45.75" customHeight="1" thickBot="1">
      <c r="A65" s="27">
        <v>1</v>
      </c>
      <c r="B65" s="40" t="s">
        <v>138</v>
      </c>
      <c r="C65" s="74" t="s">
        <v>213</v>
      </c>
      <c r="D65" s="27" t="s">
        <v>214</v>
      </c>
      <c r="E65" s="28" t="s">
        <v>151</v>
      </c>
      <c r="F65" s="131">
        <v>200</v>
      </c>
      <c r="G65" s="13" t="s">
        <v>13</v>
      </c>
      <c r="H65" s="9"/>
      <c r="I65" s="144"/>
      <c r="J65" s="76"/>
      <c r="K65" s="10">
        <v>0.08</v>
      </c>
      <c r="L65" s="76">
        <f>J65*(1+K65)</f>
        <v>0</v>
      </c>
      <c r="M65" s="154">
        <f>F65*J65</f>
        <v>0</v>
      </c>
      <c r="N65" s="155">
        <f>M65*(1+K65)</f>
        <v>0</v>
      </c>
      <c r="O65" s="69"/>
      <c r="P65" s="30" t="s">
        <v>40</v>
      </c>
      <c r="Q65" s="67">
        <v>100</v>
      </c>
      <c r="R65" s="154">
        <f>($Q65*$J65)</f>
        <v>0</v>
      </c>
      <c r="S65" s="155">
        <f>($Q65*L65)</f>
        <v>0</v>
      </c>
    </row>
    <row r="66" spans="1:19" ht="13.5" thickBot="1">
      <c r="A66" s="21"/>
      <c r="B66" s="38" t="s">
        <v>170</v>
      </c>
      <c r="C66" s="15" t="s">
        <v>19</v>
      </c>
      <c r="D66" s="22"/>
      <c r="E66" s="26"/>
      <c r="F66" s="96"/>
      <c r="G66" s="22"/>
      <c r="H66" s="43"/>
      <c r="I66" s="56"/>
      <c r="J66" s="84"/>
      <c r="K66" s="22"/>
      <c r="L66" s="84"/>
      <c r="M66" s="156">
        <f>SUM(M65:M65)</f>
        <v>0</v>
      </c>
      <c r="N66" s="157">
        <f>SUM(N65:N65)</f>
        <v>0</v>
      </c>
      <c r="O66" s="82"/>
      <c r="P66" s="49"/>
      <c r="Q66" s="49"/>
      <c r="R66" s="82">
        <f>SUM(R65:R65)</f>
        <v>0</v>
      </c>
      <c r="S66" s="82">
        <f>SUM(S65:S65)</f>
        <v>0</v>
      </c>
    </row>
    <row r="67" spans="1:19">
      <c r="A67" s="14"/>
      <c r="B67" s="39"/>
      <c r="C67" s="12"/>
      <c r="D67" s="23"/>
      <c r="E67" s="23"/>
      <c r="F67" s="98"/>
      <c r="G67" s="23"/>
      <c r="H67" s="34"/>
      <c r="I67" s="57"/>
      <c r="J67" s="87"/>
      <c r="K67" s="23"/>
      <c r="L67" s="87"/>
      <c r="M67" s="164"/>
      <c r="N67" s="85"/>
      <c r="O67" s="81"/>
      <c r="P67" s="50"/>
      <c r="Q67" s="50"/>
      <c r="R67" s="168"/>
      <c r="S67" s="168"/>
    </row>
    <row r="68" spans="1:19" ht="13.5" thickBot="1">
      <c r="A68" s="1"/>
      <c r="B68" s="14"/>
      <c r="C68" s="1"/>
      <c r="D68" s="1"/>
      <c r="E68" s="1"/>
      <c r="G68" s="1"/>
      <c r="H68" s="34"/>
      <c r="I68" s="54"/>
      <c r="J68" s="88"/>
      <c r="K68" s="1"/>
      <c r="L68" s="88"/>
      <c r="M68" s="78"/>
      <c r="N68" s="78"/>
      <c r="O68" s="88"/>
      <c r="P68" s="48"/>
      <c r="Q68" s="48"/>
      <c r="R68" s="169"/>
      <c r="S68" s="169"/>
    </row>
    <row r="69" spans="1:19" ht="16.5" thickBot="1">
      <c r="A69" s="101" t="s">
        <v>171</v>
      </c>
      <c r="B69" s="102"/>
      <c r="C69" s="103" t="s">
        <v>60</v>
      </c>
      <c r="D69" s="104"/>
      <c r="E69" s="104"/>
      <c r="F69" s="105"/>
      <c r="G69" s="104"/>
      <c r="H69" s="106"/>
      <c r="I69" s="107"/>
      <c r="J69" s="108"/>
      <c r="K69" s="104"/>
      <c r="L69" s="108"/>
      <c r="M69" s="108"/>
      <c r="N69" s="108"/>
      <c r="O69" s="108"/>
      <c r="P69" s="109"/>
      <c r="Q69" s="109"/>
      <c r="R69" s="130"/>
      <c r="S69" s="130"/>
    </row>
    <row r="70" spans="1:19" ht="51.75" thickBot="1">
      <c r="A70" s="4">
        <v>1</v>
      </c>
      <c r="B70" s="40" t="s">
        <v>60</v>
      </c>
      <c r="C70" s="74" t="s">
        <v>193</v>
      </c>
      <c r="D70" s="27" t="s">
        <v>215</v>
      </c>
      <c r="E70" s="28" t="s">
        <v>100</v>
      </c>
      <c r="F70" s="137">
        <v>20</v>
      </c>
      <c r="G70" s="13" t="s">
        <v>13</v>
      </c>
      <c r="H70" s="9"/>
      <c r="I70" s="145"/>
      <c r="J70" s="76"/>
      <c r="K70" s="10">
        <v>0.08</v>
      </c>
      <c r="L70" s="76">
        <f>J70*(1+K70)</f>
        <v>0</v>
      </c>
      <c r="M70" s="154">
        <f>F70*J70</f>
        <v>0</v>
      </c>
      <c r="N70" s="155">
        <f>M70*(1+K70)</f>
        <v>0</v>
      </c>
      <c r="O70" s="69"/>
      <c r="P70" s="47" t="s">
        <v>16</v>
      </c>
      <c r="Q70" s="67">
        <v>10</v>
      </c>
      <c r="R70" s="154">
        <f>($Q70*$J70)</f>
        <v>0</v>
      </c>
      <c r="S70" s="155">
        <f>($Q70*L70)</f>
        <v>0</v>
      </c>
    </row>
    <row r="71" spans="1:19" ht="13.5" thickBot="1">
      <c r="A71" s="21"/>
      <c r="B71" s="38" t="s">
        <v>171</v>
      </c>
      <c r="C71" s="15" t="s">
        <v>19</v>
      </c>
      <c r="D71" s="22"/>
      <c r="E71" s="22"/>
      <c r="F71" s="96"/>
      <c r="G71" s="22"/>
      <c r="H71" s="43"/>
      <c r="I71" s="56"/>
      <c r="J71" s="84"/>
      <c r="K71" s="22"/>
      <c r="L71" s="84"/>
      <c r="M71" s="156">
        <f>SUM(M70)</f>
        <v>0</v>
      </c>
      <c r="N71" s="157">
        <f>SUM(N70)</f>
        <v>0</v>
      </c>
      <c r="O71" s="77"/>
      <c r="P71" s="49"/>
      <c r="Q71" s="49"/>
      <c r="R71" s="82">
        <f>SUM(R70)</f>
        <v>0</v>
      </c>
      <c r="S71" s="82">
        <f>SUM(S70)</f>
        <v>0</v>
      </c>
    </row>
    <row r="72" spans="1:19">
      <c r="A72" s="14"/>
      <c r="B72" s="39"/>
      <c r="C72" s="12"/>
      <c r="D72" s="23"/>
      <c r="E72" s="23"/>
      <c r="F72" s="98"/>
      <c r="G72" s="23"/>
      <c r="H72" s="34"/>
      <c r="I72" s="57"/>
      <c r="J72" s="87"/>
      <c r="K72" s="23"/>
      <c r="L72" s="87"/>
      <c r="M72" s="158"/>
      <c r="N72" s="159"/>
      <c r="O72" s="79"/>
      <c r="P72" s="50"/>
      <c r="Q72" s="50"/>
      <c r="R72" s="168"/>
      <c r="S72" s="168"/>
    </row>
    <row r="73" spans="1:19" ht="13.5" thickBot="1">
      <c r="A73" s="1"/>
      <c r="B73" s="14"/>
      <c r="C73" s="1"/>
      <c r="D73" s="1"/>
      <c r="E73" s="1"/>
      <c r="G73" s="1"/>
      <c r="H73" s="34"/>
      <c r="I73" s="54"/>
      <c r="J73" s="88"/>
      <c r="K73" s="1"/>
      <c r="L73" s="88"/>
      <c r="M73" s="78"/>
      <c r="N73" s="78"/>
      <c r="O73" s="88"/>
      <c r="P73" s="48"/>
      <c r="Q73" s="48"/>
      <c r="R73" s="169"/>
      <c r="S73" s="169"/>
    </row>
    <row r="74" spans="1:19" ht="16.5" thickBot="1">
      <c r="A74" s="101" t="s">
        <v>172</v>
      </c>
      <c r="B74" s="102"/>
      <c r="C74" s="103" t="s">
        <v>17</v>
      </c>
      <c r="D74" s="104"/>
      <c r="E74" s="104"/>
      <c r="F74" s="105"/>
      <c r="G74" s="104"/>
      <c r="H74" s="106"/>
      <c r="I74" s="107"/>
      <c r="J74" s="108"/>
      <c r="K74" s="104"/>
      <c r="L74" s="108"/>
      <c r="M74" s="108"/>
      <c r="N74" s="108"/>
      <c r="O74" s="108"/>
      <c r="P74" s="109"/>
      <c r="Q74" s="109"/>
      <c r="R74" s="130"/>
      <c r="S74" s="130"/>
    </row>
    <row r="75" spans="1:19" ht="30" customHeight="1">
      <c r="A75" s="5">
        <v>1</v>
      </c>
      <c r="B75" s="40" t="s">
        <v>17</v>
      </c>
      <c r="C75" s="74" t="s">
        <v>198</v>
      </c>
      <c r="D75" s="27" t="s">
        <v>216</v>
      </c>
      <c r="E75" s="28" t="s">
        <v>90</v>
      </c>
      <c r="F75" s="134">
        <v>4</v>
      </c>
      <c r="G75" s="13" t="s">
        <v>13</v>
      </c>
      <c r="H75" s="9"/>
      <c r="I75" s="146"/>
      <c r="J75" s="76"/>
      <c r="K75" s="10">
        <v>0.08</v>
      </c>
      <c r="L75" s="76">
        <f t="shared" ref="L75:L79" si="20">J75*(1+K75)</f>
        <v>0</v>
      </c>
      <c r="M75" s="154">
        <f t="shared" ref="M75:M79" si="21">F75*J75</f>
        <v>0</v>
      </c>
      <c r="N75" s="155">
        <f t="shared" ref="N75:N79" si="22">M75*(1+K75)</f>
        <v>0</v>
      </c>
      <c r="O75" s="69"/>
      <c r="P75" s="174" t="s">
        <v>243</v>
      </c>
      <c r="Q75" s="67">
        <v>2</v>
      </c>
      <c r="R75" s="154">
        <f t="shared" ref="R75:R79" si="23">($Q75*$J75)</f>
        <v>0</v>
      </c>
      <c r="S75" s="155">
        <f t="shared" ref="S75:S79" si="24">($Q75*L75)</f>
        <v>0</v>
      </c>
    </row>
    <row r="76" spans="1:19" ht="30" customHeight="1">
      <c r="A76" s="6">
        <v>2</v>
      </c>
      <c r="B76" s="40" t="s">
        <v>17</v>
      </c>
      <c r="C76" s="74" t="s">
        <v>198</v>
      </c>
      <c r="D76" s="27" t="s">
        <v>209</v>
      </c>
      <c r="E76" s="28" t="s">
        <v>55</v>
      </c>
      <c r="F76" s="134">
        <v>4</v>
      </c>
      <c r="G76" s="13" t="s">
        <v>13</v>
      </c>
      <c r="H76" s="9"/>
      <c r="I76" s="147"/>
      <c r="J76" s="76"/>
      <c r="K76" s="10">
        <v>0.08</v>
      </c>
      <c r="L76" s="76">
        <f t="shared" si="20"/>
        <v>0</v>
      </c>
      <c r="M76" s="154">
        <f t="shared" si="21"/>
        <v>0</v>
      </c>
      <c r="N76" s="155">
        <f t="shared" si="22"/>
        <v>0</v>
      </c>
      <c r="O76" s="69"/>
      <c r="P76" s="175" t="s">
        <v>243</v>
      </c>
      <c r="Q76" s="67">
        <v>2</v>
      </c>
      <c r="R76" s="154">
        <f t="shared" si="23"/>
        <v>0</v>
      </c>
      <c r="S76" s="155">
        <f t="shared" si="24"/>
        <v>0</v>
      </c>
    </row>
    <row r="77" spans="1:19" ht="30" customHeight="1">
      <c r="A77" s="6">
        <v>3</v>
      </c>
      <c r="B77" s="40" t="s">
        <v>17</v>
      </c>
      <c r="C77" s="74" t="s">
        <v>198</v>
      </c>
      <c r="D77" s="27" t="s">
        <v>217</v>
      </c>
      <c r="E77" s="28" t="s">
        <v>41</v>
      </c>
      <c r="F77" s="134">
        <v>26</v>
      </c>
      <c r="G77" s="13" t="s">
        <v>13</v>
      </c>
      <c r="H77" s="9"/>
      <c r="I77" s="147"/>
      <c r="J77" s="76"/>
      <c r="K77" s="10">
        <v>0.08</v>
      </c>
      <c r="L77" s="76">
        <f t="shared" si="20"/>
        <v>0</v>
      </c>
      <c r="M77" s="154">
        <f t="shared" si="21"/>
        <v>0</v>
      </c>
      <c r="N77" s="155">
        <f t="shared" si="22"/>
        <v>0</v>
      </c>
      <c r="O77" s="69"/>
      <c r="P77" s="176" t="s">
        <v>243</v>
      </c>
      <c r="Q77" s="67">
        <v>13</v>
      </c>
      <c r="R77" s="154">
        <f t="shared" si="23"/>
        <v>0</v>
      </c>
      <c r="S77" s="155">
        <f t="shared" si="24"/>
        <v>0</v>
      </c>
    </row>
    <row r="78" spans="1:19" ht="30" customHeight="1">
      <c r="A78" s="6">
        <v>4</v>
      </c>
      <c r="B78" s="40" t="s">
        <v>17</v>
      </c>
      <c r="C78" s="74" t="s">
        <v>198</v>
      </c>
      <c r="D78" s="27" t="s">
        <v>217</v>
      </c>
      <c r="E78" s="28" t="s">
        <v>55</v>
      </c>
      <c r="F78" s="134">
        <v>4</v>
      </c>
      <c r="G78" s="13" t="s">
        <v>13</v>
      </c>
      <c r="H78" s="9"/>
      <c r="I78" s="147"/>
      <c r="J78" s="76"/>
      <c r="K78" s="10">
        <v>0.08</v>
      </c>
      <c r="L78" s="76">
        <f t="shared" si="20"/>
        <v>0</v>
      </c>
      <c r="M78" s="154">
        <f t="shared" si="21"/>
        <v>0</v>
      </c>
      <c r="N78" s="155">
        <f t="shared" si="22"/>
        <v>0</v>
      </c>
      <c r="O78" s="69"/>
      <c r="P78" s="177" t="s">
        <v>243</v>
      </c>
      <c r="Q78" s="67">
        <v>2</v>
      </c>
      <c r="R78" s="154">
        <f t="shared" si="23"/>
        <v>0</v>
      </c>
      <c r="S78" s="155">
        <f t="shared" si="24"/>
        <v>0</v>
      </c>
    </row>
    <row r="79" spans="1:19" ht="30" customHeight="1" thickBot="1">
      <c r="A79" s="6">
        <v>5</v>
      </c>
      <c r="B79" s="40" t="s">
        <v>17</v>
      </c>
      <c r="C79" s="74" t="s">
        <v>198</v>
      </c>
      <c r="D79" s="27" t="s">
        <v>217</v>
      </c>
      <c r="E79" s="28" t="s">
        <v>90</v>
      </c>
      <c r="F79" s="134">
        <v>4</v>
      </c>
      <c r="G79" s="13" t="s">
        <v>13</v>
      </c>
      <c r="H79" s="9"/>
      <c r="I79" s="147"/>
      <c r="J79" s="76"/>
      <c r="K79" s="10">
        <v>0.08</v>
      </c>
      <c r="L79" s="76">
        <f t="shared" si="20"/>
        <v>0</v>
      </c>
      <c r="M79" s="154">
        <f t="shared" si="21"/>
        <v>0</v>
      </c>
      <c r="N79" s="155">
        <f t="shared" si="22"/>
        <v>0</v>
      </c>
      <c r="O79" s="69"/>
      <c r="P79" s="178" t="s">
        <v>243</v>
      </c>
      <c r="Q79" s="67">
        <v>2</v>
      </c>
      <c r="R79" s="154">
        <f t="shared" si="23"/>
        <v>0</v>
      </c>
      <c r="S79" s="155">
        <f t="shared" si="24"/>
        <v>0</v>
      </c>
    </row>
    <row r="80" spans="1:19" ht="13.5" thickBot="1">
      <c r="A80" s="21"/>
      <c r="B80" s="38" t="s">
        <v>172</v>
      </c>
      <c r="C80" s="15" t="s">
        <v>19</v>
      </c>
      <c r="D80" s="22"/>
      <c r="E80" s="22"/>
      <c r="F80" s="99"/>
      <c r="G80" s="22"/>
      <c r="H80" s="43"/>
      <c r="I80" s="56"/>
      <c r="J80" s="84"/>
      <c r="K80" s="22"/>
      <c r="L80" s="84"/>
      <c r="M80" s="156">
        <f>SUM(M75:M79)</f>
        <v>0</v>
      </c>
      <c r="N80" s="157">
        <f>SUM(N75:N79)</f>
        <v>0</v>
      </c>
      <c r="O80" s="77"/>
      <c r="P80" s="49"/>
      <c r="Q80" s="49"/>
      <c r="R80" s="82">
        <f>SUM(R75:R79)</f>
        <v>0</v>
      </c>
      <c r="S80" s="82">
        <f>SUM(S75:S79)</f>
        <v>0</v>
      </c>
    </row>
    <row r="81" spans="1:19" ht="13.5" thickBot="1">
      <c r="A81" s="1"/>
      <c r="B81" s="14"/>
      <c r="C81" s="1"/>
      <c r="D81" s="1"/>
      <c r="E81" s="1"/>
      <c r="G81" s="1"/>
      <c r="H81" s="34"/>
      <c r="I81" s="54"/>
      <c r="J81" s="88"/>
      <c r="K81" s="1"/>
      <c r="L81" s="88"/>
      <c r="M81" s="78"/>
      <c r="N81" s="78"/>
      <c r="O81" s="88"/>
      <c r="P81" s="48"/>
      <c r="Q81" s="48"/>
      <c r="R81" s="169"/>
      <c r="S81" s="169"/>
    </row>
    <row r="82" spans="1:19" ht="16.5" thickBot="1">
      <c r="A82" s="101" t="s">
        <v>173</v>
      </c>
      <c r="B82" s="102"/>
      <c r="C82" s="103" t="s">
        <v>42</v>
      </c>
      <c r="D82" s="104"/>
      <c r="E82" s="104"/>
      <c r="F82" s="105"/>
      <c r="G82" s="104"/>
      <c r="H82" s="106"/>
      <c r="I82" s="107"/>
      <c r="J82" s="108"/>
      <c r="K82" s="104"/>
      <c r="L82" s="108"/>
      <c r="M82" s="108"/>
      <c r="N82" s="108"/>
      <c r="O82" s="108"/>
      <c r="P82" s="109"/>
      <c r="Q82" s="109"/>
      <c r="R82" s="130"/>
      <c r="S82" s="130"/>
    </row>
    <row r="83" spans="1:19" ht="30" customHeight="1">
      <c r="A83" s="6">
        <v>1</v>
      </c>
      <c r="B83" s="40" t="s">
        <v>42</v>
      </c>
      <c r="C83" s="74" t="s">
        <v>198</v>
      </c>
      <c r="D83" s="27" t="s">
        <v>218</v>
      </c>
      <c r="E83" s="28" t="s">
        <v>38</v>
      </c>
      <c r="F83" s="134">
        <v>80</v>
      </c>
      <c r="G83" s="13" t="s">
        <v>13</v>
      </c>
      <c r="H83" s="9"/>
      <c r="I83" s="147"/>
      <c r="J83" s="76"/>
      <c r="K83" s="10">
        <v>0.08</v>
      </c>
      <c r="L83" s="76">
        <f t="shared" ref="L83:L86" si="25">J83*(1+K83)</f>
        <v>0</v>
      </c>
      <c r="M83" s="154">
        <f t="shared" ref="M83:M86" si="26">F83*J83</f>
        <v>0</v>
      </c>
      <c r="N83" s="155">
        <f t="shared" ref="N83:N86" si="27">M83*(1+K83)</f>
        <v>0</v>
      </c>
      <c r="O83" s="69"/>
      <c r="P83" s="179" t="s">
        <v>244</v>
      </c>
      <c r="Q83" s="67">
        <v>40</v>
      </c>
      <c r="R83" s="154">
        <f t="shared" ref="R83:R86" si="28">($Q83*$J83)</f>
        <v>0</v>
      </c>
      <c r="S83" s="155">
        <f t="shared" ref="S83:S86" si="29">($Q83*L83)</f>
        <v>0</v>
      </c>
    </row>
    <row r="84" spans="1:19" ht="30" customHeight="1">
      <c r="A84" s="6">
        <v>2</v>
      </c>
      <c r="B84" s="40" t="s">
        <v>42</v>
      </c>
      <c r="C84" s="74" t="s">
        <v>198</v>
      </c>
      <c r="D84" s="27" t="s">
        <v>219</v>
      </c>
      <c r="E84" s="28" t="s">
        <v>38</v>
      </c>
      <c r="F84" s="134">
        <v>2</v>
      </c>
      <c r="G84" s="13" t="s">
        <v>13</v>
      </c>
      <c r="H84" s="9"/>
      <c r="I84" s="147"/>
      <c r="J84" s="76"/>
      <c r="K84" s="10">
        <v>0.08</v>
      </c>
      <c r="L84" s="76">
        <f t="shared" si="25"/>
        <v>0</v>
      </c>
      <c r="M84" s="154">
        <f t="shared" si="26"/>
        <v>0</v>
      </c>
      <c r="N84" s="155">
        <f t="shared" si="27"/>
        <v>0</v>
      </c>
      <c r="O84" s="69"/>
      <c r="P84" s="180" t="s">
        <v>244</v>
      </c>
      <c r="Q84" s="67">
        <v>1</v>
      </c>
      <c r="R84" s="154">
        <f t="shared" si="28"/>
        <v>0</v>
      </c>
      <c r="S84" s="155">
        <f t="shared" si="29"/>
        <v>0</v>
      </c>
    </row>
    <row r="85" spans="1:19" ht="30" customHeight="1">
      <c r="A85" s="6">
        <v>3</v>
      </c>
      <c r="B85" s="40" t="s">
        <v>42</v>
      </c>
      <c r="C85" s="74" t="s">
        <v>198</v>
      </c>
      <c r="D85" s="27" t="s">
        <v>220</v>
      </c>
      <c r="E85" s="28" t="s">
        <v>38</v>
      </c>
      <c r="F85" s="134">
        <v>10</v>
      </c>
      <c r="G85" s="13" t="s">
        <v>13</v>
      </c>
      <c r="H85" s="9"/>
      <c r="I85" s="147"/>
      <c r="J85" s="76"/>
      <c r="K85" s="10">
        <v>0.08</v>
      </c>
      <c r="L85" s="76">
        <f t="shared" si="25"/>
        <v>0</v>
      </c>
      <c r="M85" s="154">
        <f t="shared" si="26"/>
        <v>0</v>
      </c>
      <c r="N85" s="155">
        <f t="shared" si="27"/>
        <v>0</v>
      </c>
      <c r="O85" s="69"/>
      <c r="P85" s="181" t="s">
        <v>244</v>
      </c>
      <c r="Q85" s="67">
        <v>5</v>
      </c>
      <c r="R85" s="154">
        <f t="shared" si="28"/>
        <v>0</v>
      </c>
      <c r="S85" s="155">
        <f t="shared" si="29"/>
        <v>0</v>
      </c>
    </row>
    <row r="86" spans="1:19" ht="30" customHeight="1" thickBot="1">
      <c r="A86" s="6">
        <v>4</v>
      </c>
      <c r="B86" s="40" t="s">
        <v>42</v>
      </c>
      <c r="C86" s="74" t="s">
        <v>198</v>
      </c>
      <c r="D86" s="27" t="s">
        <v>221</v>
      </c>
      <c r="E86" s="28" t="s">
        <v>38</v>
      </c>
      <c r="F86" s="134">
        <v>2</v>
      </c>
      <c r="G86" s="13" t="s">
        <v>13</v>
      </c>
      <c r="H86" s="9"/>
      <c r="I86" s="147"/>
      <c r="J86" s="76"/>
      <c r="K86" s="10">
        <v>0.08</v>
      </c>
      <c r="L86" s="76">
        <f t="shared" si="25"/>
        <v>0</v>
      </c>
      <c r="M86" s="154">
        <f t="shared" si="26"/>
        <v>0</v>
      </c>
      <c r="N86" s="155">
        <f t="shared" si="27"/>
        <v>0</v>
      </c>
      <c r="O86" s="69"/>
      <c r="P86" s="182" t="s">
        <v>245</v>
      </c>
      <c r="Q86" s="67">
        <v>1</v>
      </c>
      <c r="R86" s="154">
        <f t="shared" si="28"/>
        <v>0</v>
      </c>
      <c r="S86" s="155">
        <f t="shared" si="29"/>
        <v>0</v>
      </c>
    </row>
    <row r="87" spans="1:19" ht="13.5" thickBot="1">
      <c r="A87" s="21"/>
      <c r="B87" s="38" t="s">
        <v>173</v>
      </c>
      <c r="C87" s="15" t="s">
        <v>19</v>
      </c>
      <c r="D87" s="22"/>
      <c r="E87" s="22"/>
      <c r="F87" s="99"/>
      <c r="G87" s="22"/>
      <c r="H87" s="43"/>
      <c r="I87" s="56"/>
      <c r="J87" s="84"/>
      <c r="K87" s="22"/>
      <c r="L87" s="84"/>
      <c r="M87" s="156">
        <f>SUM(M83:M86)</f>
        <v>0</v>
      </c>
      <c r="N87" s="157">
        <f>SUM(N83:N86)</f>
        <v>0</v>
      </c>
      <c r="O87" s="77"/>
      <c r="P87" s="49"/>
      <c r="Q87" s="49"/>
      <c r="R87" s="82">
        <f>SUM(R83:R86)</f>
        <v>0</v>
      </c>
      <c r="S87" s="82">
        <f>SUM(S83:S86)</f>
        <v>0</v>
      </c>
    </row>
    <row r="88" spans="1:19" ht="13.5" thickBot="1">
      <c r="A88" s="1"/>
      <c r="B88" s="14"/>
      <c r="C88" s="1"/>
      <c r="D88" s="1"/>
      <c r="E88" s="1"/>
      <c r="G88" s="1"/>
      <c r="H88" s="34"/>
      <c r="I88" s="54"/>
      <c r="J88" s="88"/>
      <c r="K88" s="1"/>
      <c r="L88" s="88"/>
      <c r="M88" s="78"/>
      <c r="N88" s="78"/>
      <c r="O88" s="88"/>
      <c r="P88" s="48"/>
      <c r="Q88" s="48"/>
      <c r="R88" s="169"/>
      <c r="S88" s="169"/>
    </row>
    <row r="89" spans="1:19" ht="16.5" thickBot="1">
      <c r="A89" s="101" t="s">
        <v>174</v>
      </c>
      <c r="B89" s="102"/>
      <c r="C89" s="103" t="s">
        <v>62</v>
      </c>
      <c r="D89" s="104"/>
      <c r="E89" s="104"/>
      <c r="F89" s="105"/>
      <c r="G89" s="104"/>
      <c r="H89" s="128"/>
      <c r="I89" s="107"/>
      <c r="J89" s="108"/>
      <c r="K89" s="104"/>
      <c r="L89" s="108"/>
      <c r="M89" s="108"/>
      <c r="N89" s="108"/>
      <c r="O89" s="108"/>
      <c r="P89" s="109"/>
      <c r="Q89" s="109"/>
      <c r="R89" s="130"/>
      <c r="S89" s="130"/>
    </row>
    <row r="90" spans="1:19" ht="26.25" thickBot="1">
      <c r="A90" s="6">
        <v>1</v>
      </c>
      <c r="B90" s="40" t="s">
        <v>62</v>
      </c>
      <c r="C90" s="71" t="s">
        <v>202</v>
      </c>
      <c r="D90" s="27" t="s">
        <v>222</v>
      </c>
      <c r="E90" s="28" t="s">
        <v>149</v>
      </c>
      <c r="F90" s="135">
        <v>3000</v>
      </c>
      <c r="G90" s="13" t="s">
        <v>13</v>
      </c>
      <c r="H90" s="9"/>
      <c r="I90" s="148"/>
      <c r="J90" s="76"/>
      <c r="K90" s="10">
        <v>0.08</v>
      </c>
      <c r="L90" s="76">
        <f>J90*(1+K90)</f>
        <v>0</v>
      </c>
      <c r="M90" s="154">
        <f>F90*J90</f>
        <v>0</v>
      </c>
      <c r="N90" s="155">
        <f>M90*(1+K90)</f>
        <v>0</v>
      </c>
      <c r="O90" s="69"/>
      <c r="P90" s="29" t="s">
        <v>46</v>
      </c>
      <c r="Q90" s="67">
        <v>1500</v>
      </c>
      <c r="R90" s="154">
        <f>($Q90*$J90)</f>
        <v>0</v>
      </c>
      <c r="S90" s="155">
        <f>($Q90*L90)</f>
        <v>0</v>
      </c>
    </row>
    <row r="91" spans="1:19" ht="13.5" thickBot="1">
      <c r="A91" s="21"/>
      <c r="B91" s="38" t="s">
        <v>174</v>
      </c>
      <c r="C91" s="15" t="s">
        <v>19</v>
      </c>
      <c r="D91" s="22"/>
      <c r="E91" s="22"/>
      <c r="F91" s="96"/>
      <c r="G91" s="22"/>
      <c r="H91" s="43"/>
      <c r="I91" s="56"/>
      <c r="J91" s="84"/>
      <c r="K91" s="22"/>
      <c r="L91" s="84"/>
      <c r="M91" s="156">
        <f>SUM(M90)</f>
        <v>0</v>
      </c>
      <c r="N91" s="157">
        <f>SUM(N90)</f>
        <v>0</v>
      </c>
      <c r="O91" s="77"/>
      <c r="P91" s="49"/>
      <c r="Q91" s="49"/>
      <c r="R91" s="82">
        <f>SUM(R90)</f>
        <v>0</v>
      </c>
      <c r="S91" s="82">
        <f>SUM(S90)</f>
        <v>0</v>
      </c>
    </row>
    <row r="92" spans="1:19" ht="13.5" thickBot="1"/>
    <row r="93" spans="1:19" ht="16.5" thickBot="1">
      <c r="A93" s="101" t="s">
        <v>175</v>
      </c>
      <c r="B93" s="102"/>
      <c r="C93" s="103" t="s">
        <v>94</v>
      </c>
      <c r="D93" s="104"/>
      <c r="E93" s="104"/>
      <c r="F93" s="105"/>
      <c r="G93" s="104"/>
      <c r="H93" s="106"/>
      <c r="I93" s="107"/>
      <c r="J93" s="108"/>
      <c r="K93" s="104"/>
      <c r="L93" s="108"/>
      <c r="M93" s="108"/>
      <c r="N93" s="108"/>
      <c r="O93" s="108"/>
      <c r="P93" s="109"/>
      <c r="Q93" s="109"/>
      <c r="R93" s="130"/>
      <c r="S93" s="130"/>
    </row>
    <row r="94" spans="1:19" ht="26.25" thickBot="1">
      <c r="A94" s="11">
        <v>1</v>
      </c>
      <c r="B94" s="40" t="s">
        <v>94</v>
      </c>
      <c r="C94" s="71" t="s">
        <v>202</v>
      </c>
      <c r="D94" s="27" t="s">
        <v>223</v>
      </c>
      <c r="E94" s="28" t="s">
        <v>95</v>
      </c>
      <c r="F94" s="136">
        <v>1100</v>
      </c>
      <c r="G94" s="13" t="s">
        <v>13</v>
      </c>
      <c r="H94" s="9"/>
      <c r="I94" s="149"/>
      <c r="J94" s="76"/>
      <c r="K94" s="10">
        <v>0.08</v>
      </c>
      <c r="L94" s="76">
        <f>J94*(1+K94)</f>
        <v>0</v>
      </c>
      <c r="M94" s="154">
        <f>F94*J94</f>
        <v>0</v>
      </c>
      <c r="N94" s="155">
        <f>M94*(1+K94)</f>
        <v>0</v>
      </c>
      <c r="O94" s="69"/>
      <c r="P94" s="29" t="s">
        <v>46</v>
      </c>
      <c r="Q94" s="67">
        <v>550</v>
      </c>
      <c r="R94" s="154">
        <f>($Q94*$J94)</f>
        <v>0</v>
      </c>
      <c r="S94" s="155">
        <f>($Q94*L94)</f>
        <v>0</v>
      </c>
    </row>
    <row r="95" spans="1:19" ht="13.5" thickBot="1">
      <c r="A95" s="21"/>
      <c r="B95" s="38" t="s">
        <v>175</v>
      </c>
      <c r="C95" s="15" t="s">
        <v>19</v>
      </c>
      <c r="D95" s="22"/>
      <c r="E95" s="22"/>
      <c r="F95" s="96"/>
      <c r="G95" s="22"/>
      <c r="H95" s="43"/>
      <c r="I95" s="56"/>
      <c r="J95" s="84"/>
      <c r="K95" s="22"/>
      <c r="L95" s="84"/>
      <c r="M95" s="156">
        <f>SUM(M94:M94)</f>
        <v>0</v>
      </c>
      <c r="N95" s="157">
        <f>SUM(N94:N94)</f>
        <v>0</v>
      </c>
      <c r="O95" s="77"/>
      <c r="P95" s="49"/>
      <c r="Q95" s="49"/>
      <c r="R95" s="82">
        <f>SUM(R94)</f>
        <v>0</v>
      </c>
      <c r="S95" s="82">
        <f>SUM(S94)</f>
        <v>0</v>
      </c>
    </row>
    <row r="96" spans="1:19" ht="15.75">
      <c r="A96" s="110" t="s">
        <v>176</v>
      </c>
      <c r="B96" s="111"/>
      <c r="C96" s="112" t="s">
        <v>141</v>
      </c>
      <c r="D96" s="113"/>
      <c r="E96" s="114"/>
      <c r="F96" s="115"/>
      <c r="G96" s="113"/>
      <c r="H96" s="129"/>
      <c r="I96" s="116"/>
      <c r="J96" s="117"/>
      <c r="K96" s="113"/>
      <c r="L96" s="117"/>
      <c r="M96" s="119"/>
      <c r="N96" s="119"/>
      <c r="O96" s="119"/>
      <c r="P96" s="118"/>
      <c r="Q96" s="118"/>
      <c r="R96" s="119"/>
      <c r="S96" s="119"/>
    </row>
    <row r="97" spans="1:19" ht="51">
      <c r="A97" s="27">
        <v>1</v>
      </c>
      <c r="B97" s="40" t="s">
        <v>141</v>
      </c>
      <c r="C97" s="71" t="s">
        <v>224</v>
      </c>
      <c r="D97" s="27" t="s">
        <v>225</v>
      </c>
      <c r="E97" s="28" t="s">
        <v>142</v>
      </c>
      <c r="F97" s="133">
        <v>10</v>
      </c>
      <c r="G97" s="13" t="s">
        <v>13</v>
      </c>
      <c r="H97" s="9"/>
      <c r="I97" s="141"/>
      <c r="J97" s="76"/>
      <c r="K97" s="10">
        <v>0.08</v>
      </c>
      <c r="L97" s="76">
        <f>J97*(1+K97)</f>
        <v>0</v>
      </c>
      <c r="M97" s="154">
        <f>F97*J97</f>
        <v>0</v>
      </c>
      <c r="N97" s="155">
        <f>M97*(1+K97)</f>
        <v>0</v>
      </c>
      <c r="O97" s="69"/>
      <c r="P97" s="72" t="s">
        <v>152</v>
      </c>
      <c r="Q97" s="67">
        <v>5</v>
      </c>
      <c r="R97" s="154">
        <f>($Q97*$J97)</f>
        <v>0</v>
      </c>
      <c r="S97" s="155">
        <f>($Q97*L97)</f>
        <v>0</v>
      </c>
    </row>
    <row r="98" spans="1:19" ht="13.5" thickBot="1">
      <c r="A98" s="24"/>
      <c r="B98" s="42" t="s">
        <v>176</v>
      </c>
      <c r="C98" s="25" t="s">
        <v>19</v>
      </c>
      <c r="D98" s="26"/>
      <c r="E98" s="26"/>
      <c r="F98" s="99"/>
      <c r="G98" s="26"/>
      <c r="H98" s="44"/>
      <c r="I98" s="59"/>
      <c r="J98" s="86"/>
      <c r="K98" s="26"/>
      <c r="L98" s="86"/>
      <c r="M98" s="160">
        <f>SUM(M97:M97)</f>
        <v>0</v>
      </c>
      <c r="N98" s="161">
        <f>SUM(N97:N97)</f>
        <v>0</v>
      </c>
      <c r="O98" s="80"/>
      <c r="P98" s="51"/>
      <c r="Q98" s="51"/>
      <c r="R98" s="80">
        <f>SUM(R97)</f>
        <v>0</v>
      </c>
      <c r="S98" s="80">
        <f>SUM(S97)</f>
        <v>0</v>
      </c>
    </row>
    <row r="99" spans="1:19" ht="13.5" thickBot="1">
      <c r="J99" s="90"/>
      <c r="L99" s="90"/>
      <c r="O99" s="90"/>
    </row>
    <row r="100" spans="1:19" ht="15.75">
      <c r="A100" s="110" t="s">
        <v>177</v>
      </c>
      <c r="B100" s="111"/>
      <c r="C100" s="112" t="s">
        <v>140</v>
      </c>
      <c r="D100" s="113"/>
      <c r="E100" s="114"/>
      <c r="F100" s="115"/>
      <c r="G100" s="113"/>
      <c r="H100" s="129"/>
      <c r="I100" s="116"/>
      <c r="J100" s="117"/>
      <c r="K100" s="113"/>
      <c r="L100" s="117"/>
      <c r="M100" s="119"/>
      <c r="N100" s="119"/>
      <c r="O100" s="119"/>
      <c r="P100" s="118"/>
      <c r="Q100" s="118"/>
      <c r="R100" s="119"/>
      <c r="S100" s="119"/>
    </row>
    <row r="101" spans="1:19" ht="21.95" customHeight="1">
      <c r="A101" s="27">
        <v>1</v>
      </c>
      <c r="B101" s="40" t="s">
        <v>140</v>
      </c>
      <c r="C101" s="71" t="s">
        <v>195</v>
      </c>
      <c r="D101" s="27" t="s">
        <v>216</v>
      </c>
      <c r="E101" s="28" t="s">
        <v>18</v>
      </c>
      <c r="F101" s="133">
        <v>90</v>
      </c>
      <c r="G101" s="13" t="s">
        <v>13</v>
      </c>
      <c r="H101" s="9"/>
      <c r="I101" s="141"/>
      <c r="J101" s="76"/>
      <c r="K101" s="10">
        <v>0.08</v>
      </c>
      <c r="L101" s="76">
        <f t="shared" ref="L101:L104" si="30">J101*(1+K101)</f>
        <v>0</v>
      </c>
      <c r="M101" s="154">
        <f t="shared" ref="M101:M104" si="31">F101*J101</f>
        <v>0</v>
      </c>
      <c r="N101" s="155">
        <f t="shared" ref="N101:N104" si="32">M101*(1+K101)</f>
        <v>0</v>
      </c>
      <c r="O101" s="69"/>
      <c r="P101" s="72" t="s">
        <v>153</v>
      </c>
      <c r="Q101" s="67">
        <v>45</v>
      </c>
      <c r="R101" s="154">
        <f t="shared" ref="R101:R104" si="33">($Q101*$J101)</f>
        <v>0</v>
      </c>
      <c r="S101" s="155">
        <f t="shared" ref="S101:S104" si="34">($Q101*L101)</f>
        <v>0</v>
      </c>
    </row>
    <row r="102" spans="1:19" ht="21.95" customHeight="1">
      <c r="A102" s="27">
        <v>2</v>
      </c>
      <c r="B102" s="40" t="s">
        <v>140</v>
      </c>
      <c r="C102" s="71" t="s">
        <v>195</v>
      </c>
      <c r="D102" s="27" t="s">
        <v>211</v>
      </c>
      <c r="E102" s="28" t="s">
        <v>18</v>
      </c>
      <c r="F102" s="133">
        <v>10</v>
      </c>
      <c r="G102" s="13" t="s">
        <v>13</v>
      </c>
      <c r="H102" s="9"/>
      <c r="I102" s="141"/>
      <c r="J102" s="76"/>
      <c r="K102" s="10">
        <v>0.08</v>
      </c>
      <c r="L102" s="76">
        <f t="shared" si="30"/>
        <v>0</v>
      </c>
      <c r="M102" s="154">
        <f t="shared" si="31"/>
        <v>0</v>
      </c>
      <c r="N102" s="155">
        <f t="shared" si="32"/>
        <v>0</v>
      </c>
      <c r="O102" s="69"/>
      <c r="P102" s="72" t="s">
        <v>153</v>
      </c>
      <c r="Q102" s="67">
        <v>5</v>
      </c>
      <c r="R102" s="154">
        <f t="shared" si="33"/>
        <v>0</v>
      </c>
      <c r="S102" s="155">
        <f t="shared" si="34"/>
        <v>0</v>
      </c>
    </row>
    <row r="103" spans="1:19" ht="21.95" customHeight="1">
      <c r="A103" s="27">
        <v>3</v>
      </c>
      <c r="B103" s="40" t="s">
        <v>140</v>
      </c>
      <c r="C103" s="71" t="s">
        <v>195</v>
      </c>
      <c r="D103" s="27" t="s">
        <v>226</v>
      </c>
      <c r="E103" s="28" t="s">
        <v>18</v>
      </c>
      <c r="F103" s="133">
        <v>70</v>
      </c>
      <c r="G103" s="13" t="s">
        <v>13</v>
      </c>
      <c r="H103" s="9"/>
      <c r="I103" s="141"/>
      <c r="J103" s="76"/>
      <c r="K103" s="10">
        <v>0.08</v>
      </c>
      <c r="L103" s="76">
        <f t="shared" si="30"/>
        <v>0</v>
      </c>
      <c r="M103" s="154">
        <f t="shared" si="31"/>
        <v>0</v>
      </c>
      <c r="N103" s="155">
        <f t="shared" si="32"/>
        <v>0</v>
      </c>
      <c r="O103" s="69"/>
      <c r="P103" s="72" t="s">
        <v>153</v>
      </c>
      <c r="Q103" s="67">
        <v>35</v>
      </c>
      <c r="R103" s="154">
        <f t="shared" si="33"/>
        <v>0</v>
      </c>
      <c r="S103" s="155">
        <f t="shared" si="34"/>
        <v>0</v>
      </c>
    </row>
    <row r="104" spans="1:19" ht="21.95" customHeight="1">
      <c r="A104" s="27">
        <v>4</v>
      </c>
      <c r="B104" s="40" t="s">
        <v>140</v>
      </c>
      <c r="C104" s="71" t="s">
        <v>195</v>
      </c>
      <c r="D104" s="27" t="s">
        <v>227</v>
      </c>
      <c r="E104" s="28" t="s">
        <v>18</v>
      </c>
      <c r="F104" s="133">
        <v>70</v>
      </c>
      <c r="G104" s="13" t="s">
        <v>13</v>
      </c>
      <c r="H104" s="9"/>
      <c r="I104" s="141"/>
      <c r="J104" s="76"/>
      <c r="K104" s="10">
        <v>0.08</v>
      </c>
      <c r="L104" s="76">
        <f t="shared" si="30"/>
        <v>0</v>
      </c>
      <c r="M104" s="154">
        <f t="shared" si="31"/>
        <v>0</v>
      </c>
      <c r="N104" s="155">
        <f t="shared" si="32"/>
        <v>0</v>
      </c>
      <c r="O104" s="69"/>
      <c r="P104" s="72" t="s">
        <v>153</v>
      </c>
      <c r="Q104" s="67">
        <v>35</v>
      </c>
      <c r="R104" s="154">
        <f t="shared" si="33"/>
        <v>0</v>
      </c>
      <c r="S104" s="155">
        <f t="shared" si="34"/>
        <v>0</v>
      </c>
    </row>
    <row r="105" spans="1:19" ht="13.5" thickBot="1">
      <c r="A105" s="24"/>
      <c r="B105" s="42" t="s">
        <v>177</v>
      </c>
      <c r="C105" s="25" t="s">
        <v>19</v>
      </c>
      <c r="D105" s="26"/>
      <c r="E105" s="26"/>
      <c r="F105" s="99"/>
      <c r="G105" s="26"/>
      <c r="H105" s="44"/>
      <c r="I105" s="59"/>
      <c r="J105" s="86"/>
      <c r="K105" s="26"/>
      <c r="L105" s="86"/>
      <c r="M105" s="160">
        <f>SUM(M101:M104)</f>
        <v>0</v>
      </c>
      <c r="N105" s="161">
        <f>SUM(N101:N104)</f>
        <v>0</v>
      </c>
      <c r="O105" s="80"/>
      <c r="P105" s="51"/>
      <c r="Q105" s="51"/>
      <c r="R105" s="80">
        <f>SUM(R101:R104)</f>
        <v>0</v>
      </c>
      <c r="S105" s="80">
        <f>SUM(S101:S104)</f>
        <v>0</v>
      </c>
    </row>
    <row r="107" spans="1:19" ht="18">
      <c r="A107" s="64"/>
      <c r="B107" s="33" t="s">
        <v>159</v>
      </c>
      <c r="C107" s="64"/>
      <c r="D107" s="64"/>
      <c r="E107" s="64"/>
      <c r="F107" s="100"/>
      <c r="G107" s="64"/>
      <c r="H107" s="68"/>
      <c r="I107" s="65"/>
      <c r="J107" s="89"/>
      <c r="K107" s="64"/>
      <c r="L107" s="89"/>
      <c r="M107" s="165"/>
      <c r="N107" s="165"/>
      <c r="O107" s="89"/>
      <c r="P107" s="66"/>
      <c r="Q107" s="66"/>
      <c r="R107" s="171"/>
      <c r="S107" s="171"/>
    </row>
    <row r="108" spans="1:19" ht="18.75" thickBot="1">
      <c r="A108" s="35"/>
      <c r="B108" s="33"/>
      <c r="C108" s="36"/>
      <c r="D108" s="36"/>
      <c r="E108" s="36"/>
      <c r="F108" s="100"/>
      <c r="G108" s="36"/>
      <c r="H108" s="45"/>
      <c r="I108" s="60"/>
      <c r="J108" s="91"/>
      <c r="K108" s="36"/>
      <c r="L108" s="91"/>
      <c r="M108" s="166"/>
      <c r="N108" s="166"/>
      <c r="O108" s="91"/>
      <c r="P108" s="52"/>
      <c r="Q108" s="52"/>
      <c r="R108" s="172"/>
      <c r="S108" s="172"/>
    </row>
    <row r="109" spans="1:19" ht="15.75">
      <c r="A109" s="110" t="s">
        <v>178</v>
      </c>
      <c r="B109" s="111"/>
      <c r="C109" s="112" t="s">
        <v>15</v>
      </c>
      <c r="D109" s="113"/>
      <c r="E109" s="114"/>
      <c r="F109" s="115"/>
      <c r="G109" s="113"/>
      <c r="H109" s="113"/>
      <c r="I109" s="116"/>
      <c r="J109" s="117"/>
      <c r="K109" s="113"/>
      <c r="L109" s="117"/>
      <c r="M109" s="119"/>
      <c r="N109" s="119"/>
      <c r="O109" s="119"/>
      <c r="P109" s="118"/>
      <c r="Q109" s="118"/>
      <c r="R109" s="119"/>
      <c r="S109" s="119"/>
    </row>
    <row r="110" spans="1:19" ht="21.95" customHeight="1">
      <c r="A110" s="27">
        <v>1</v>
      </c>
      <c r="B110" s="40" t="s">
        <v>15</v>
      </c>
      <c r="C110" s="71" t="s">
        <v>195</v>
      </c>
      <c r="D110" s="27" t="s">
        <v>228</v>
      </c>
      <c r="E110" s="28" t="s">
        <v>53</v>
      </c>
      <c r="F110" s="133">
        <v>5</v>
      </c>
      <c r="G110" s="13" t="s">
        <v>13</v>
      </c>
      <c r="H110" s="9"/>
      <c r="I110" s="141"/>
      <c r="J110" s="76"/>
      <c r="K110" s="10">
        <v>0.08</v>
      </c>
      <c r="L110" s="76">
        <f t="shared" ref="L110:L111" si="35">J110*(1+K110)</f>
        <v>0</v>
      </c>
      <c r="M110" s="154">
        <f t="shared" ref="M110:M111" si="36">F110*J110</f>
        <v>0</v>
      </c>
      <c r="N110" s="155">
        <f t="shared" ref="N110:N111" si="37">M110*(1+K110)</f>
        <v>0</v>
      </c>
      <c r="O110" s="69"/>
      <c r="P110" s="72" t="s">
        <v>107</v>
      </c>
      <c r="Q110" s="67">
        <v>2</v>
      </c>
      <c r="R110" s="154">
        <f t="shared" ref="R110:R111" si="38">($Q110*$J110)</f>
        <v>0</v>
      </c>
      <c r="S110" s="155">
        <f t="shared" ref="S110:S111" si="39">($Q110*L110)</f>
        <v>0</v>
      </c>
    </row>
    <row r="111" spans="1:19" ht="21.95" customHeight="1">
      <c r="A111" s="27">
        <v>2</v>
      </c>
      <c r="B111" s="40" t="s">
        <v>15</v>
      </c>
      <c r="C111" s="71" t="s">
        <v>195</v>
      </c>
      <c r="D111" s="27" t="s">
        <v>200</v>
      </c>
      <c r="E111" s="28" t="s">
        <v>53</v>
      </c>
      <c r="F111" s="133">
        <v>5</v>
      </c>
      <c r="G111" s="13" t="s">
        <v>13</v>
      </c>
      <c r="H111" s="9"/>
      <c r="I111" s="141"/>
      <c r="J111" s="76"/>
      <c r="K111" s="10">
        <v>0.08</v>
      </c>
      <c r="L111" s="76">
        <f t="shared" si="35"/>
        <v>0</v>
      </c>
      <c r="M111" s="154">
        <f t="shared" si="36"/>
        <v>0</v>
      </c>
      <c r="N111" s="155">
        <f t="shared" si="37"/>
        <v>0</v>
      </c>
      <c r="O111" s="69"/>
      <c r="P111" s="72" t="s">
        <v>107</v>
      </c>
      <c r="Q111" s="67">
        <v>2</v>
      </c>
      <c r="R111" s="154">
        <f t="shared" si="38"/>
        <v>0</v>
      </c>
      <c r="S111" s="155">
        <f t="shared" si="39"/>
        <v>0</v>
      </c>
    </row>
    <row r="112" spans="1:19" ht="13.5" thickBot="1">
      <c r="A112" s="24"/>
      <c r="B112" s="42" t="s">
        <v>178</v>
      </c>
      <c r="C112" s="25" t="s">
        <v>19</v>
      </c>
      <c r="D112" s="26"/>
      <c r="E112" s="26"/>
      <c r="F112" s="99"/>
      <c r="G112" s="26"/>
      <c r="H112" s="44"/>
      <c r="I112" s="59"/>
      <c r="J112" s="86"/>
      <c r="K112" s="26"/>
      <c r="L112" s="86"/>
      <c r="M112" s="160">
        <f>SUM(M110:M111)</f>
        <v>0</v>
      </c>
      <c r="N112" s="161">
        <f>SUM(N110:N111)</f>
        <v>0</v>
      </c>
      <c r="O112" s="80"/>
      <c r="P112" s="51"/>
      <c r="Q112" s="51"/>
      <c r="R112" s="80">
        <f>SUM(R110:R111)</f>
        <v>0</v>
      </c>
      <c r="S112" s="80">
        <f>SUM(S110:S111)</f>
        <v>0</v>
      </c>
    </row>
    <row r="113" spans="1:19" ht="13.5" thickBot="1">
      <c r="J113" s="90"/>
      <c r="L113" s="90"/>
      <c r="O113" s="90"/>
    </row>
    <row r="114" spans="1:19" ht="16.5" thickBot="1">
      <c r="A114" s="101" t="s">
        <v>179</v>
      </c>
      <c r="B114" s="102"/>
      <c r="C114" s="103" t="s">
        <v>54</v>
      </c>
      <c r="D114" s="104"/>
      <c r="E114" s="104"/>
      <c r="F114" s="105"/>
      <c r="G114" s="104"/>
      <c r="H114" s="106"/>
      <c r="I114" s="107"/>
      <c r="J114" s="108"/>
      <c r="K114" s="104"/>
      <c r="L114" s="108"/>
      <c r="M114" s="108"/>
      <c r="N114" s="108"/>
      <c r="O114" s="108"/>
      <c r="P114" s="109"/>
      <c r="Q114" s="109"/>
      <c r="R114" s="130"/>
      <c r="S114" s="130"/>
    </row>
    <row r="115" spans="1:19" ht="63.75">
      <c r="A115" s="27">
        <v>1</v>
      </c>
      <c r="B115" s="40" t="s">
        <v>54</v>
      </c>
      <c r="C115" s="71" t="s">
        <v>229</v>
      </c>
      <c r="D115" s="27" t="s">
        <v>230</v>
      </c>
      <c r="E115" s="28" t="s">
        <v>108</v>
      </c>
      <c r="F115" s="133">
        <v>5</v>
      </c>
      <c r="G115" s="13" t="s">
        <v>13</v>
      </c>
      <c r="H115" s="9"/>
      <c r="I115" s="141"/>
      <c r="J115" s="76"/>
      <c r="K115" s="10">
        <v>0.08</v>
      </c>
      <c r="L115" s="76">
        <f t="shared" ref="L115:L116" si="40">J115*(1+K115)</f>
        <v>0</v>
      </c>
      <c r="M115" s="154">
        <f t="shared" ref="M115:M116" si="41">F115*J115</f>
        <v>0</v>
      </c>
      <c r="N115" s="155">
        <f t="shared" ref="N115:N116" si="42">M115*(1+K115)</f>
        <v>0</v>
      </c>
      <c r="O115" s="69"/>
      <c r="P115" s="72" t="s">
        <v>109</v>
      </c>
      <c r="Q115" s="67">
        <v>2</v>
      </c>
      <c r="R115" s="154">
        <f t="shared" ref="R115:R116" si="43">($Q115*$J115)</f>
        <v>0</v>
      </c>
      <c r="S115" s="155">
        <f t="shared" ref="S115:S116" si="44">($Q115*L115)</f>
        <v>0</v>
      </c>
    </row>
    <row r="116" spans="1:19" ht="63.75">
      <c r="A116" s="27">
        <v>2</v>
      </c>
      <c r="B116" s="40" t="s">
        <v>54</v>
      </c>
      <c r="C116" s="71" t="s">
        <v>229</v>
      </c>
      <c r="D116" s="27" t="s">
        <v>230</v>
      </c>
      <c r="E116" s="28" t="s">
        <v>110</v>
      </c>
      <c r="F116" s="133">
        <v>5</v>
      </c>
      <c r="G116" s="13" t="s">
        <v>13</v>
      </c>
      <c r="H116" s="9"/>
      <c r="I116" s="141"/>
      <c r="J116" s="76"/>
      <c r="K116" s="10">
        <v>0.08</v>
      </c>
      <c r="L116" s="76">
        <f t="shared" si="40"/>
        <v>0</v>
      </c>
      <c r="M116" s="154">
        <f t="shared" si="41"/>
        <v>0</v>
      </c>
      <c r="N116" s="155">
        <f t="shared" si="42"/>
        <v>0</v>
      </c>
      <c r="O116" s="69"/>
      <c r="P116" s="72" t="s">
        <v>109</v>
      </c>
      <c r="Q116" s="67">
        <v>2</v>
      </c>
      <c r="R116" s="154">
        <f t="shared" si="43"/>
        <v>0</v>
      </c>
      <c r="S116" s="155">
        <f t="shared" si="44"/>
        <v>0</v>
      </c>
    </row>
    <row r="117" spans="1:19" ht="13.5" thickBot="1">
      <c r="A117" s="24"/>
      <c r="B117" s="42" t="s">
        <v>179</v>
      </c>
      <c r="C117" s="25" t="s">
        <v>19</v>
      </c>
      <c r="D117" s="26"/>
      <c r="E117" s="26"/>
      <c r="F117" s="99"/>
      <c r="G117" s="26"/>
      <c r="H117" s="44"/>
      <c r="I117" s="59"/>
      <c r="J117" s="86"/>
      <c r="K117" s="26"/>
      <c r="L117" s="86"/>
      <c r="M117" s="160">
        <f>SUM(M115:M116)</f>
        <v>0</v>
      </c>
      <c r="N117" s="161">
        <f>SUM(N115:N116)</f>
        <v>0</v>
      </c>
      <c r="O117" s="80"/>
      <c r="P117" s="51"/>
      <c r="Q117" s="51"/>
      <c r="R117" s="80">
        <f>SUM(R115:R116)</f>
        <v>0</v>
      </c>
      <c r="S117" s="80">
        <f>SUM(S115:S116)</f>
        <v>0</v>
      </c>
    </row>
    <row r="118" spans="1:19" ht="13.5" thickBot="1">
      <c r="J118" s="90"/>
      <c r="L118" s="90"/>
      <c r="O118" s="90"/>
    </row>
    <row r="119" spans="1:19" ht="15.75">
      <c r="A119" s="110" t="s">
        <v>180</v>
      </c>
      <c r="B119" s="111"/>
      <c r="C119" s="112" t="s">
        <v>56</v>
      </c>
      <c r="D119" s="113"/>
      <c r="E119" s="114"/>
      <c r="F119" s="115"/>
      <c r="G119" s="113"/>
      <c r="H119" s="113"/>
      <c r="I119" s="116"/>
      <c r="J119" s="117"/>
      <c r="K119" s="113"/>
      <c r="L119" s="117"/>
      <c r="M119" s="119"/>
      <c r="N119" s="119"/>
      <c r="O119" s="119"/>
      <c r="P119" s="118"/>
      <c r="Q119" s="118"/>
      <c r="R119" s="119"/>
      <c r="S119" s="119"/>
    </row>
    <row r="120" spans="1:19" ht="34.5" customHeight="1">
      <c r="A120" s="27">
        <v>1</v>
      </c>
      <c r="B120" s="40" t="s">
        <v>56</v>
      </c>
      <c r="C120" s="71" t="s">
        <v>202</v>
      </c>
      <c r="D120" s="27" t="s">
        <v>230</v>
      </c>
      <c r="E120" s="28" t="s">
        <v>112</v>
      </c>
      <c r="F120" s="133">
        <v>200</v>
      </c>
      <c r="G120" s="13" t="s">
        <v>13</v>
      </c>
      <c r="H120" s="9"/>
      <c r="I120" s="141"/>
      <c r="J120" s="76"/>
      <c r="K120" s="10">
        <v>0.08</v>
      </c>
      <c r="L120" s="76">
        <f>J120*(1+K120)</f>
        <v>0</v>
      </c>
      <c r="M120" s="154">
        <f>F120*J120</f>
        <v>0</v>
      </c>
      <c r="N120" s="155">
        <f>M120*(1+K120)</f>
        <v>0</v>
      </c>
      <c r="O120" s="69"/>
      <c r="P120" s="72" t="s">
        <v>111</v>
      </c>
      <c r="Q120" s="67">
        <v>100</v>
      </c>
      <c r="R120" s="154">
        <f>($Q120*$J120)</f>
        <v>0</v>
      </c>
      <c r="S120" s="155">
        <f>($Q120*L120)</f>
        <v>0</v>
      </c>
    </row>
    <row r="121" spans="1:19" ht="13.5" thickBot="1">
      <c r="A121" s="24"/>
      <c r="B121" s="42" t="s">
        <v>180</v>
      </c>
      <c r="C121" s="25" t="s">
        <v>19</v>
      </c>
      <c r="D121" s="26"/>
      <c r="E121" s="26"/>
      <c r="F121" s="99"/>
      <c r="G121" s="26"/>
      <c r="H121" s="44"/>
      <c r="I121" s="59"/>
      <c r="J121" s="86"/>
      <c r="K121" s="26"/>
      <c r="L121" s="86"/>
      <c r="M121" s="160">
        <f>SUM(M120:M120)</f>
        <v>0</v>
      </c>
      <c r="N121" s="161">
        <f>SUM(N120:N120)</f>
        <v>0</v>
      </c>
      <c r="O121" s="80"/>
      <c r="P121" s="51"/>
      <c r="Q121" s="51"/>
      <c r="R121" s="80">
        <f>SUM(R120:R120)</f>
        <v>0</v>
      </c>
      <c r="S121" s="80">
        <f>SUM(S120:S120)</f>
        <v>0</v>
      </c>
    </row>
    <row r="122" spans="1:19" ht="13.5" thickBot="1"/>
    <row r="123" spans="1:19" ht="15.75">
      <c r="A123" s="110" t="s">
        <v>181</v>
      </c>
      <c r="B123" s="111"/>
      <c r="C123" s="112" t="s">
        <v>113</v>
      </c>
      <c r="D123" s="113"/>
      <c r="E123" s="114"/>
      <c r="F123" s="115"/>
      <c r="G123" s="113"/>
      <c r="H123" s="113"/>
      <c r="I123" s="116"/>
      <c r="J123" s="117"/>
      <c r="K123" s="113"/>
      <c r="L123" s="117"/>
      <c r="M123" s="119"/>
      <c r="N123" s="119"/>
      <c r="O123" s="119"/>
      <c r="P123" s="118"/>
      <c r="Q123" s="118"/>
      <c r="R123" s="119"/>
      <c r="S123" s="119"/>
    </row>
    <row r="124" spans="1:19" ht="51">
      <c r="A124" s="27">
        <v>1</v>
      </c>
      <c r="B124" s="40" t="s">
        <v>113</v>
      </c>
      <c r="C124" s="71" t="s">
        <v>193</v>
      </c>
      <c r="D124" s="27" t="s">
        <v>231</v>
      </c>
      <c r="E124" s="28" t="s">
        <v>116</v>
      </c>
      <c r="F124" s="133">
        <v>10</v>
      </c>
      <c r="G124" s="13" t="s">
        <v>13</v>
      </c>
      <c r="H124" s="9"/>
      <c r="I124" s="141"/>
      <c r="J124" s="76"/>
      <c r="K124" s="10">
        <v>0.08</v>
      </c>
      <c r="L124" s="76">
        <f t="shared" ref="L124:L127" si="45">J124*(1+K124)</f>
        <v>0</v>
      </c>
      <c r="M124" s="154">
        <f t="shared" ref="M124:M127" si="46">F124*J124</f>
        <v>0</v>
      </c>
      <c r="N124" s="155">
        <f t="shared" ref="N124:N127" si="47">M124*(1+K124)</f>
        <v>0</v>
      </c>
      <c r="O124" s="69"/>
      <c r="P124" s="72" t="s">
        <v>114</v>
      </c>
      <c r="Q124" s="67">
        <v>5</v>
      </c>
      <c r="R124" s="154">
        <f t="shared" ref="R124:R127" si="48">($Q124*$J124)</f>
        <v>0</v>
      </c>
      <c r="S124" s="155">
        <f t="shared" ref="S124:S127" si="49">($Q124*L124)</f>
        <v>0</v>
      </c>
    </row>
    <row r="125" spans="1:19" ht="51">
      <c r="A125" s="27">
        <v>2</v>
      </c>
      <c r="B125" s="40" t="s">
        <v>113</v>
      </c>
      <c r="C125" s="71" t="s">
        <v>193</v>
      </c>
      <c r="D125" s="27" t="s">
        <v>231</v>
      </c>
      <c r="E125" s="28" t="s">
        <v>117</v>
      </c>
      <c r="F125" s="133">
        <v>90</v>
      </c>
      <c r="G125" s="13" t="s">
        <v>13</v>
      </c>
      <c r="H125" s="9"/>
      <c r="I125" s="141"/>
      <c r="J125" s="76"/>
      <c r="K125" s="10">
        <v>0.08</v>
      </c>
      <c r="L125" s="76">
        <f t="shared" si="45"/>
        <v>0</v>
      </c>
      <c r="M125" s="154">
        <f t="shared" si="46"/>
        <v>0</v>
      </c>
      <c r="N125" s="155">
        <f t="shared" si="47"/>
        <v>0</v>
      </c>
      <c r="O125" s="69"/>
      <c r="P125" s="72" t="s">
        <v>114</v>
      </c>
      <c r="Q125" s="67">
        <v>45</v>
      </c>
      <c r="R125" s="154">
        <f t="shared" si="48"/>
        <v>0</v>
      </c>
      <c r="S125" s="155">
        <f t="shared" si="49"/>
        <v>0</v>
      </c>
    </row>
    <row r="126" spans="1:19" ht="51">
      <c r="A126" s="27">
        <v>2</v>
      </c>
      <c r="B126" s="40" t="s">
        <v>113</v>
      </c>
      <c r="C126" s="71" t="s">
        <v>193</v>
      </c>
      <c r="D126" s="27" t="s">
        <v>231</v>
      </c>
      <c r="E126" s="28" t="s">
        <v>98</v>
      </c>
      <c r="F126" s="133">
        <v>10</v>
      </c>
      <c r="G126" s="13" t="s">
        <v>13</v>
      </c>
      <c r="H126" s="9"/>
      <c r="I126" s="141"/>
      <c r="J126" s="76"/>
      <c r="K126" s="10">
        <v>0.08</v>
      </c>
      <c r="L126" s="76">
        <f t="shared" si="45"/>
        <v>0</v>
      </c>
      <c r="M126" s="154">
        <f t="shared" si="46"/>
        <v>0</v>
      </c>
      <c r="N126" s="155">
        <f t="shared" si="47"/>
        <v>0</v>
      </c>
      <c r="O126" s="69"/>
      <c r="P126" s="72" t="s">
        <v>114</v>
      </c>
      <c r="Q126" s="67">
        <v>5</v>
      </c>
      <c r="R126" s="154">
        <f t="shared" si="48"/>
        <v>0</v>
      </c>
      <c r="S126" s="155">
        <f t="shared" si="49"/>
        <v>0</v>
      </c>
    </row>
    <row r="127" spans="1:19" ht="51">
      <c r="A127" s="27">
        <v>4</v>
      </c>
      <c r="B127" s="40" t="s">
        <v>113</v>
      </c>
      <c r="C127" s="71" t="s">
        <v>193</v>
      </c>
      <c r="D127" s="27" t="s">
        <v>231</v>
      </c>
      <c r="E127" s="28" t="s">
        <v>115</v>
      </c>
      <c r="F127" s="133">
        <v>10</v>
      </c>
      <c r="G127" s="13" t="s">
        <v>13</v>
      </c>
      <c r="H127" s="9"/>
      <c r="I127" s="141"/>
      <c r="J127" s="76"/>
      <c r="K127" s="10">
        <v>0.08</v>
      </c>
      <c r="L127" s="76">
        <f t="shared" si="45"/>
        <v>0</v>
      </c>
      <c r="M127" s="154">
        <f t="shared" si="46"/>
        <v>0</v>
      </c>
      <c r="N127" s="155">
        <f t="shared" si="47"/>
        <v>0</v>
      </c>
      <c r="O127" s="69"/>
      <c r="P127" s="72" t="s">
        <v>114</v>
      </c>
      <c r="Q127" s="67">
        <v>5</v>
      </c>
      <c r="R127" s="154">
        <f t="shared" si="48"/>
        <v>0</v>
      </c>
      <c r="S127" s="155">
        <f t="shared" si="49"/>
        <v>0</v>
      </c>
    </row>
    <row r="128" spans="1:19" ht="13.5" thickBot="1">
      <c r="A128" s="24"/>
      <c r="B128" s="42" t="s">
        <v>181</v>
      </c>
      <c r="C128" s="25" t="s">
        <v>19</v>
      </c>
      <c r="D128" s="26"/>
      <c r="E128" s="26"/>
      <c r="F128" s="99"/>
      <c r="G128" s="26"/>
      <c r="H128" s="44"/>
      <c r="I128" s="59"/>
      <c r="J128" s="86"/>
      <c r="K128" s="26"/>
      <c r="L128" s="86"/>
      <c r="M128" s="160">
        <f>SUM(M124:M127)</f>
        <v>0</v>
      </c>
      <c r="N128" s="161">
        <f>SUM(N124:N127)</f>
        <v>0</v>
      </c>
      <c r="O128" s="80"/>
      <c r="P128" s="51"/>
      <c r="Q128" s="51"/>
      <c r="R128" s="80">
        <f>SUM(R124:R127)</f>
        <v>0</v>
      </c>
      <c r="S128" s="80">
        <f>SUM(S124:S127)</f>
        <v>0</v>
      </c>
    </row>
    <row r="129" spans="1:19" ht="13.5" thickBot="1">
      <c r="J129" s="90"/>
      <c r="L129" s="90"/>
      <c r="O129" s="90"/>
    </row>
    <row r="130" spans="1:19" ht="16.5" thickBot="1">
      <c r="A130" s="101" t="s">
        <v>182</v>
      </c>
      <c r="B130" s="102"/>
      <c r="C130" s="103" t="s">
        <v>20</v>
      </c>
      <c r="D130" s="104"/>
      <c r="E130" s="104"/>
      <c r="F130" s="105"/>
      <c r="G130" s="104"/>
      <c r="H130" s="106"/>
      <c r="I130" s="107"/>
      <c r="J130" s="108"/>
      <c r="K130" s="104"/>
      <c r="L130" s="108"/>
      <c r="M130" s="108"/>
      <c r="N130" s="108"/>
      <c r="O130" s="108"/>
      <c r="P130" s="109"/>
      <c r="Q130" s="109"/>
      <c r="R130" s="130"/>
      <c r="S130" s="130"/>
    </row>
    <row r="131" spans="1:19" ht="25.5">
      <c r="A131" s="27">
        <v>1</v>
      </c>
      <c r="B131" s="40" t="s">
        <v>20</v>
      </c>
      <c r="C131" s="71" t="s">
        <v>232</v>
      </c>
      <c r="D131" s="27" t="s">
        <v>233</v>
      </c>
      <c r="E131" s="28" t="s">
        <v>83</v>
      </c>
      <c r="F131" s="133">
        <v>10</v>
      </c>
      <c r="G131" s="13" t="s">
        <v>13</v>
      </c>
      <c r="H131" s="9"/>
      <c r="I131" s="141"/>
      <c r="J131" s="76"/>
      <c r="K131" s="10">
        <v>0.08</v>
      </c>
      <c r="L131" s="76">
        <f>J131*(1+K131)</f>
        <v>0</v>
      </c>
      <c r="M131" s="154">
        <f>F131*J131</f>
        <v>0</v>
      </c>
      <c r="N131" s="155">
        <f>M131*(1+K131)</f>
        <v>0</v>
      </c>
      <c r="O131" s="69"/>
      <c r="P131" s="72" t="s">
        <v>123</v>
      </c>
      <c r="Q131" s="67">
        <v>5</v>
      </c>
      <c r="R131" s="154">
        <f>($Q131*$J131)</f>
        <v>0</v>
      </c>
      <c r="S131" s="155">
        <f>($Q131*L131)</f>
        <v>0</v>
      </c>
    </row>
    <row r="132" spans="1:19" ht="13.5" thickBot="1">
      <c r="A132" s="24"/>
      <c r="B132" s="42" t="s">
        <v>182</v>
      </c>
      <c r="C132" s="25" t="s">
        <v>19</v>
      </c>
      <c r="D132" s="26"/>
      <c r="E132" s="26"/>
      <c r="F132" s="99"/>
      <c r="G132" s="26"/>
      <c r="H132" s="44"/>
      <c r="I132" s="59"/>
      <c r="J132" s="86"/>
      <c r="K132" s="26"/>
      <c r="L132" s="86"/>
      <c r="M132" s="160">
        <f>SUM(M131:M131)</f>
        <v>0</v>
      </c>
      <c r="N132" s="161">
        <f>SUM(N131:N131)</f>
        <v>0</v>
      </c>
      <c r="O132" s="80"/>
      <c r="P132" s="51"/>
      <c r="Q132" s="51"/>
      <c r="R132" s="80">
        <f>SUM(R131:R131)</f>
        <v>0</v>
      </c>
      <c r="S132" s="80">
        <f>SUM(S131:S131)</f>
        <v>0</v>
      </c>
    </row>
    <row r="133" spans="1:19" ht="13.5" thickBot="1"/>
    <row r="134" spans="1:19" ht="15.75">
      <c r="A134" s="110" t="s">
        <v>183</v>
      </c>
      <c r="B134" s="111"/>
      <c r="C134" s="112" t="s">
        <v>118</v>
      </c>
      <c r="D134" s="113"/>
      <c r="E134" s="114"/>
      <c r="F134" s="115"/>
      <c r="G134" s="113"/>
      <c r="H134" s="113"/>
      <c r="I134" s="116"/>
      <c r="J134" s="117"/>
      <c r="K134" s="113"/>
      <c r="L134" s="117"/>
      <c r="M134" s="119"/>
      <c r="N134" s="119"/>
      <c r="O134" s="119"/>
      <c r="P134" s="118"/>
      <c r="Q134" s="118"/>
      <c r="R134" s="119"/>
      <c r="S134" s="119"/>
    </row>
    <row r="135" spans="1:19" ht="51">
      <c r="A135" s="27">
        <v>1</v>
      </c>
      <c r="B135" s="40" t="s">
        <v>118</v>
      </c>
      <c r="C135" s="71" t="s">
        <v>193</v>
      </c>
      <c r="D135" s="27" t="s">
        <v>233</v>
      </c>
      <c r="E135" s="28" t="s">
        <v>120</v>
      </c>
      <c r="F135" s="133">
        <v>10</v>
      </c>
      <c r="G135" s="13" t="s">
        <v>13</v>
      </c>
      <c r="H135" s="9"/>
      <c r="I135" s="141"/>
      <c r="J135" s="76"/>
      <c r="K135" s="10">
        <v>0.08</v>
      </c>
      <c r="L135" s="76">
        <f t="shared" ref="L135:L137" si="50">J135*(1+K135)</f>
        <v>0</v>
      </c>
      <c r="M135" s="154">
        <f t="shared" ref="M135:M137" si="51">F135*J135</f>
        <v>0</v>
      </c>
      <c r="N135" s="155">
        <f t="shared" ref="N135:N137" si="52">M135*(1+K135)</f>
        <v>0</v>
      </c>
      <c r="O135" s="69"/>
      <c r="P135" s="72" t="s">
        <v>119</v>
      </c>
      <c r="Q135" s="67">
        <v>5</v>
      </c>
      <c r="R135" s="154">
        <f t="shared" ref="R135:R137" si="53">($Q135*$J135)</f>
        <v>0</v>
      </c>
      <c r="S135" s="155">
        <f t="shared" ref="S135:S137" si="54">($Q135*L135)</f>
        <v>0</v>
      </c>
    </row>
    <row r="136" spans="1:19" ht="51">
      <c r="A136" s="27">
        <v>2</v>
      </c>
      <c r="B136" s="40" t="s">
        <v>118</v>
      </c>
      <c r="C136" s="71" t="s">
        <v>193</v>
      </c>
      <c r="D136" s="27" t="s">
        <v>233</v>
      </c>
      <c r="E136" s="28" t="s">
        <v>121</v>
      </c>
      <c r="F136" s="133">
        <v>5</v>
      </c>
      <c r="G136" s="13" t="s">
        <v>13</v>
      </c>
      <c r="H136" s="9"/>
      <c r="I136" s="141"/>
      <c r="J136" s="76"/>
      <c r="K136" s="10">
        <v>0.08</v>
      </c>
      <c r="L136" s="76">
        <f t="shared" si="50"/>
        <v>0</v>
      </c>
      <c r="M136" s="154">
        <f t="shared" si="51"/>
        <v>0</v>
      </c>
      <c r="N136" s="155">
        <f t="shared" si="52"/>
        <v>0</v>
      </c>
      <c r="O136" s="69"/>
      <c r="P136" s="72" t="s">
        <v>119</v>
      </c>
      <c r="Q136" s="67">
        <v>2</v>
      </c>
      <c r="R136" s="154">
        <f t="shared" si="53"/>
        <v>0</v>
      </c>
      <c r="S136" s="155">
        <f t="shared" si="54"/>
        <v>0</v>
      </c>
    </row>
    <row r="137" spans="1:19" ht="51">
      <c r="A137" s="27">
        <v>2</v>
      </c>
      <c r="B137" s="40" t="s">
        <v>118</v>
      </c>
      <c r="C137" s="71" t="s">
        <v>193</v>
      </c>
      <c r="D137" s="27" t="s">
        <v>233</v>
      </c>
      <c r="E137" s="28" t="s">
        <v>122</v>
      </c>
      <c r="F137" s="133">
        <v>5</v>
      </c>
      <c r="G137" s="13" t="s">
        <v>13</v>
      </c>
      <c r="H137" s="9"/>
      <c r="I137" s="141"/>
      <c r="J137" s="76"/>
      <c r="K137" s="10">
        <v>0.08</v>
      </c>
      <c r="L137" s="76">
        <f t="shared" si="50"/>
        <v>0</v>
      </c>
      <c r="M137" s="154">
        <f t="shared" si="51"/>
        <v>0</v>
      </c>
      <c r="N137" s="155">
        <f t="shared" si="52"/>
        <v>0</v>
      </c>
      <c r="O137" s="69"/>
      <c r="P137" s="72" t="s">
        <v>119</v>
      </c>
      <c r="Q137" s="67">
        <v>2</v>
      </c>
      <c r="R137" s="154">
        <f t="shared" si="53"/>
        <v>0</v>
      </c>
      <c r="S137" s="155">
        <f t="shared" si="54"/>
        <v>0</v>
      </c>
    </row>
    <row r="138" spans="1:19" ht="13.5" thickBot="1">
      <c r="A138" s="24"/>
      <c r="B138" s="42" t="s">
        <v>183</v>
      </c>
      <c r="C138" s="25" t="s">
        <v>19</v>
      </c>
      <c r="D138" s="26"/>
      <c r="E138" s="26"/>
      <c r="F138" s="99"/>
      <c r="G138" s="26"/>
      <c r="H138" s="44"/>
      <c r="I138" s="59"/>
      <c r="J138" s="86"/>
      <c r="K138" s="26"/>
      <c r="L138" s="86"/>
      <c r="M138" s="160">
        <f>SUM(M135:M137)</f>
        <v>0</v>
      </c>
      <c r="N138" s="161">
        <f>SUM(N135:N137)</f>
        <v>0</v>
      </c>
      <c r="O138" s="80"/>
      <c r="P138" s="51"/>
      <c r="Q138" s="51"/>
      <c r="R138" s="80">
        <f>SUM(R135:R137)</f>
        <v>0</v>
      </c>
      <c r="S138" s="80">
        <f>SUM(S135:S137)</f>
        <v>0</v>
      </c>
    </row>
    <row r="139" spans="1:19" ht="13.5" thickBot="1"/>
    <row r="140" spans="1:19" ht="16.5" thickBot="1">
      <c r="A140" s="101" t="s">
        <v>184</v>
      </c>
      <c r="B140" s="102"/>
      <c r="C140" s="103" t="s">
        <v>45</v>
      </c>
      <c r="D140" s="104"/>
      <c r="E140" s="104"/>
      <c r="F140" s="105"/>
      <c r="G140" s="104"/>
      <c r="H140" s="106"/>
      <c r="I140" s="107"/>
      <c r="J140" s="108"/>
      <c r="K140" s="104"/>
      <c r="L140" s="108"/>
      <c r="M140" s="108"/>
      <c r="N140" s="108"/>
      <c r="O140" s="108"/>
      <c r="P140" s="109"/>
      <c r="Q140" s="109"/>
      <c r="R140" s="130"/>
      <c r="S140" s="130"/>
    </row>
    <row r="141" spans="1:19" ht="48" customHeight="1">
      <c r="A141" s="27">
        <v>1</v>
      </c>
      <c r="B141" s="40" t="s">
        <v>45</v>
      </c>
      <c r="C141" s="71" t="s">
        <v>213</v>
      </c>
      <c r="D141" s="27" t="s">
        <v>234</v>
      </c>
      <c r="E141" s="28" t="s">
        <v>130</v>
      </c>
      <c r="F141" s="133">
        <v>500</v>
      </c>
      <c r="G141" s="13" t="s">
        <v>13</v>
      </c>
      <c r="H141" s="9"/>
      <c r="I141" s="141"/>
      <c r="J141" s="76"/>
      <c r="K141" s="10">
        <v>0.08</v>
      </c>
      <c r="L141" s="76">
        <f>J141*(1+K141)</f>
        <v>0</v>
      </c>
      <c r="M141" s="154">
        <f>F141*J141</f>
        <v>0</v>
      </c>
      <c r="N141" s="155">
        <f>M141*(1+K141)</f>
        <v>0</v>
      </c>
      <c r="O141" s="69"/>
      <c r="P141" s="72" t="s">
        <v>44</v>
      </c>
      <c r="Q141" s="67">
        <v>250</v>
      </c>
      <c r="R141" s="154">
        <f>($Q141*$J141)</f>
        <v>0</v>
      </c>
      <c r="S141" s="155">
        <f>($Q141*L141)</f>
        <v>0</v>
      </c>
    </row>
    <row r="142" spans="1:19" ht="13.5" thickBot="1">
      <c r="A142" s="24"/>
      <c r="B142" s="42" t="s">
        <v>184</v>
      </c>
      <c r="C142" s="25" t="s">
        <v>19</v>
      </c>
      <c r="D142" s="26"/>
      <c r="E142" s="26"/>
      <c r="F142" s="99"/>
      <c r="G142" s="26"/>
      <c r="H142" s="44"/>
      <c r="I142" s="59"/>
      <c r="J142" s="86"/>
      <c r="K142" s="26"/>
      <c r="L142" s="86"/>
      <c r="M142" s="160">
        <f>SUM(M141)</f>
        <v>0</v>
      </c>
      <c r="N142" s="161">
        <f>SUM(N141)</f>
        <v>0</v>
      </c>
      <c r="O142" s="80"/>
      <c r="P142" s="51"/>
      <c r="Q142" s="51"/>
      <c r="R142" s="80">
        <f>SUM(R141)</f>
        <v>0</v>
      </c>
      <c r="S142" s="80">
        <f>SUM(S141)</f>
        <v>0</v>
      </c>
    </row>
    <row r="143" spans="1:19">
      <c r="J143" s="90"/>
      <c r="L143" s="90"/>
      <c r="O143" s="90"/>
    </row>
    <row r="144" spans="1:19" ht="13.5" thickBot="1">
      <c r="J144" s="90"/>
      <c r="L144" s="90"/>
      <c r="O144" s="90"/>
    </row>
    <row r="145" spans="1:19" ht="16.5" thickBot="1">
      <c r="A145" s="101" t="s">
        <v>185</v>
      </c>
      <c r="B145" s="102"/>
      <c r="C145" s="103" t="s">
        <v>89</v>
      </c>
      <c r="D145" s="104"/>
      <c r="E145" s="104"/>
      <c r="F145" s="105"/>
      <c r="G145" s="104"/>
      <c r="H145" s="106"/>
      <c r="I145" s="107"/>
      <c r="J145" s="108"/>
      <c r="K145" s="104"/>
      <c r="L145" s="108"/>
      <c r="M145" s="108"/>
      <c r="N145" s="108"/>
      <c r="O145" s="108"/>
      <c r="P145" s="109"/>
      <c r="Q145" s="109"/>
      <c r="R145" s="130"/>
      <c r="S145" s="130"/>
    </row>
    <row r="146" spans="1:19" ht="26.25" thickBot="1">
      <c r="A146" s="13">
        <v>1</v>
      </c>
      <c r="B146" s="40" t="s">
        <v>89</v>
      </c>
      <c r="C146" s="71" t="s">
        <v>202</v>
      </c>
      <c r="D146" s="27" t="s">
        <v>235</v>
      </c>
      <c r="E146" s="28" t="s">
        <v>29</v>
      </c>
      <c r="F146" s="133">
        <v>10</v>
      </c>
      <c r="G146" s="13" t="s">
        <v>13</v>
      </c>
      <c r="H146" s="9"/>
      <c r="I146" s="150"/>
      <c r="J146" s="76"/>
      <c r="K146" s="10">
        <v>0.08</v>
      </c>
      <c r="L146" s="76">
        <f>J146*(1+K146)</f>
        <v>0</v>
      </c>
      <c r="M146" s="154">
        <f>F146*J146</f>
        <v>0</v>
      </c>
      <c r="N146" s="155">
        <f>M146*(1+K146)</f>
        <v>0</v>
      </c>
      <c r="O146" s="69"/>
      <c r="P146" s="72" t="s">
        <v>158</v>
      </c>
      <c r="Q146" s="67">
        <v>5</v>
      </c>
      <c r="R146" s="154">
        <f>($Q146*$J146)</f>
        <v>0</v>
      </c>
      <c r="S146" s="155">
        <f>($Q146*L146)</f>
        <v>0</v>
      </c>
    </row>
    <row r="147" spans="1:19" ht="13.5" thickBot="1">
      <c r="A147" s="21"/>
      <c r="B147" s="38" t="s">
        <v>185</v>
      </c>
      <c r="C147" s="15" t="s">
        <v>19</v>
      </c>
      <c r="D147" s="22"/>
      <c r="E147" s="22"/>
      <c r="F147" s="96"/>
      <c r="G147" s="22"/>
      <c r="H147" s="43"/>
      <c r="I147" s="56"/>
      <c r="J147" s="84"/>
      <c r="K147" s="22"/>
      <c r="L147" s="84"/>
      <c r="M147" s="156">
        <f>SUM(M146)</f>
        <v>0</v>
      </c>
      <c r="N147" s="157">
        <f>SUM(N146)</f>
        <v>0</v>
      </c>
      <c r="O147" s="77"/>
      <c r="P147" s="49"/>
      <c r="Q147" s="49"/>
      <c r="R147" s="82">
        <f>SUM(R146)</f>
        <v>0</v>
      </c>
      <c r="S147" s="82">
        <f>SUM(S146)</f>
        <v>0</v>
      </c>
    </row>
    <row r="149" spans="1:19" ht="13.5" thickBot="1">
      <c r="J149" s="90"/>
      <c r="L149" s="90"/>
      <c r="O149" s="90"/>
    </row>
    <row r="150" spans="1:19" ht="16.5" thickBot="1">
      <c r="A150" s="101" t="s">
        <v>186</v>
      </c>
      <c r="B150" s="102"/>
      <c r="C150" s="103" t="s">
        <v>58</v>
      </c>
      <c r="D150" s="104"/>
      <c r="E150" s="104"/>
      <c r="F150" s="105"/>
      <c r="G150" s="104"/>
      <c r="H150" s="106"/>
      <c r="I150" s="107"/>
      <c r="J150" s="108"/>
      <c r="K150" s="104"/>
      <c r="L150" s="108"/>
      <c r="M150" s="108"/>
      <c r="N150" s="108"/>
      <c r="O150" s="108"/>
      <c r="P150" s="109"/>
      <c r="Q150" s="109"/>
      <c r="R150" s="130"/>
      <c r="S150" s="130"/>
    </row>
    <row r="151" spans="1:19" ht="51">
      <c r="A151" s="27">
        <v>2</v>
      </c>
      <c r="B151" s="40" t="s">
        <v>58</v>
      </c>
      <c r="C151" s="71" t="s">
        <v>193</v>
      </c>
      <c r="D151" s="27" t="s">
        <v>236</v>
      </c>
      <c r="E151" s="28" t="s">
        <v>99</v>
      </c>
      <c r="F151" s="133">
        <v>30</v>
      </c>
      <c r="G151" s="13" t="s">
        <v>13</v>
      </c>
      <c r="H151" s="9"/>
      <c r="I151" s="141"/>
      <c r="J151" s="76"/>
      <c r="K151" s="10">
        <v>0.08</v>
      </c>
      <c r="L151" s="76">
        <f>J151*(1+K151)</f>
        <v>0</v>
      </c>
      <c r="M151" s="154">
        <f>F151*J151</f>
        <v>0</v>
      </c>
      <c r="N151" s="155">
        <f>M151*(1+K151)</f>
        <v>0</v>
      </c>
      <c r="O151" s="69"/>
      <c r="P151" s="72" t="s">
        <v>43</v>
      </c>
      <c r="Q151" s="67">
        <v>15</v>
      </c>
      <c r="R151" s="154">
        <f>($Q151*$J151)</f>
        <v>0</v>
      </c>
      <c r="S151" s="155">
        <f>($Q151*L151)</f>
        <v>0</v>
      </c>
    </row>
    <row r="152" spans="1:19" ht="13.5" thickBot="1">
      <c r="A152" s="24"/>
      <c r="B152" s="42" t="s">
        <v>186</v>
      </c>
      <c r="C152" s="25" t="s">
        <v>19</v>
      </c>
      <c r="D152" s="26"/>
      <c r="E152" s="26"/>
      <c r="F152" s="99"/>
      <c r="G152" s="26"/>
      <c r="H152" s="44"/>
      <c r="I152" s="59"/>
      <c r="J152" s="86"/>
      <c r="K152" s="26"/>
      <c r="L152" s="86"/>
      <c r="M152" s="160">
        <f>SUM(M151:M151)</f>
        <v>0</v>
      </c>
      <c r="N152" s="161">
        <f>SUM(N151:N151)</f>
        <v>0</v>
      </c>
      <c r="O152" s="80"/>
      <c r="P152" s="51"/>
      <c r="Q152" s="51"/>
      <c r="R152" s="80">
        <f>SUM(R151:R151)</f>
        <v>0</v>
      </c>
      <c r="S152" s="80">
        <f>SUM(S151:S151)</f>
        <v>0</v>
      </c>
    </row>
    <row r="153" spans="1:19" ht="13.5" thickBot="1">
      <c r="J153" s="90"/>
      <c r="L153" s="90"/>
      <c r="O153" s="90"/>
    </row>
    <row r="154" spans="1:19" ht="16.5" thickBot="1">
      <c r="A154" s="101" t="s">
        <v>187</v>
      </c>
      <c r="B154" s="102"/>
      <c r="C154" s="103" t="s">
        <v>125</v>
      </c>
      <c r="D154" s="104"/>
      <c r="E154" s="104"/>
      <c r="F154" s="105"/>
      <c r="G154" s="104"/>
      <c r="H154" s="106"/>
      <c r="I154" s="107"/>
      <c r="J154" s="108"/>
      <c r="K154" s="104"/>
      <c r="L154" s="108"/>
      <c r="M154" s="108"/>
      <c r="N154" s="108"/>
      <c r="O154" s="108"/>
      <c r="P154" s="109"/>
      <c r="Q154" s="109"/>
      <c r="R154" s="130"/>
      <c r="S154" s="130"/>
    </row>
    <row r="155" spans="1:19" ht="51">
      <c r="A155" s="27">
        <v>1</v>
      </c>
      <c r="B155" s="40" t="s">
        <v>125</v>
      </c>
      <c r="C155" s="71" t="s">
        <v>193</v>
      </c>
      <c r="D155" s="27" t="s">
        <v>237</v>
      </c>
      <c r="E155" s="28" t="s">
        <v>83</v>
      </c>
      <c r="F155" s="133">
        <v>20</v>
      </c>
      <c r="G155" s="13" t="s">
        <v>13</v>
      </c>
      <c r="H155" s="151"/>
      <c r="I155" s="141"/>
      <c r="J155" s="76"/>
      <c r="K155" s="10">
        <v>0.08</v>
      </c>
      <c r="L155" s="76">
        <f>J155*(1+K155)</f>
        <v>0</v>
      </c>
      <c r="M155" s="154">
        <f>F155*J155</f>
        <v>0</v>
      </c>
      <c r="N155" s="155">
        <f>M155*(1+K155)</f>
        <v>0</v>
      </c>
      <c r="O155" s="69"/>
      <c r="P155" s="72" t="s">
        <v>126</v>
      </c>
      <c r="Q155" s="67">
        <v>10</v>
      </c>
      <c r="R155" s="154">
        <f>($Q155*$J155)</f>
        <v>0</v>
      </c>
      <c r="S155" s="155">
        <f>($Q155*L155)</f>
        <v>0</v>
      </c>
    </row>
    <row r="156" spans="1:19" ht="13.5" thickBot="1">
      <c r="A156" s="24"/>
      <c r="B156" s="42" t="s">
        <v>187</v>
      </c>
      <c r="C156" s="25" t="s">
        <v>19</v>
      </c>
      <c r="D156" s="26"/>
      <c r="E156" s="26"/>
      <c r="F156" s="99"/>
      <c r="G156" s="26"/>
      <c r="H156" s="44"/>
      <c r="I156" s="59"/>
      <c r="J156" s="86"/>
      <c r="K156" s="26"/>
      <c r="L156" s="86"/>
      <c r="M156" s="160">
        <f>SUM(M155:M155)</f>
        <v>0</v>
      </c>
      <c r="N156" s="161">
        <f>SUM(N155:N155)</f>
        <v>0</v>
      </c>
      <c r="O156" s="80"/>
      <c r="P156" s="51"/>
      <c r="Q156" s="51"/>
      <c r="R156" s="80">
        <f>SUM(R155:R155)</f>
        <v>0</v>
      </c>
      <c r="S156" s="80">
        <f>SUM(S155:S155)</f>
        <v>0</v>
      </c>
    </row>
    <row r="157" spans="1:19" ht="16.5" thickBot="1">
      <c r="A157" s="101" t="s">
        <v>188</v>
      </c>
      <c r="B157" s="102"/>
      <c r="C157" s="103" t="s">
        <v>61</v>
      </c>
      <c r="D157" s="104"/>
      <c r="E157" s="104"/>
      <c r="F157" s="105"/>
      <c r="G157" s="104"/>
      <c r="H157" s="106"/>
      <c r="I157" s="107"/>
      <c r="J157" s="108"/>
      <c r="K157" s="104"/>
      <c r="L157" s="108"/>
      <c r="M157" s="108"/>
      <c r="N157" s="108"/>
      <c r="O157" s="108"/>
      <c r="P157" s="109"/>
      <c r="Q157" s="109"/>
      <c r="R157" s="130"/>
      <c r="S157" s="130"/>
    </row>
    <row r="158" spans="1:19" ht="51">
      <c r="A158" s="27">
        <v>1</v>
      </c>
      <c r="B158" s="40" t="s">
        <v>61</v>
      </c>
      <c r="C158" s="71" t="s">
        <v>224</v>
      </c>
      <c r="D158" s="27" t="s">
        <v>238</v>
      </c>
      <c r="E158" s="28" t="s">
        <v>39</v>
      </c>
      <c r="F158" s="133">
        <v>15</v>
      </c>
      <c r="G158" s="13" t="s">
        <v>13</v>
      </c>
      <c r="H158" s="9"/>
      <c r="I158" s="141"/>
      <c r="J158" s="76"/>
      <c r="K158" s="10">
        <v>0.08</v>
      </c>
      <c r="L158" s="76">
        <f>J158*(1+K158)</f>
        <v>0</v>
      </c>
      <c r="M158" s="154">
        <f>F158*J158</f>
        <v>0</v>
      </c>
      <c r="N158" s="155">
        <f>M158*(1+K158)</f>
        <v>0</v>
      </c>
      <c r="O158" s="69"/>
      <c r="P158" s="72" t="s">
        <v>127</v>
      </c>
      <c r="Q158" s="67">
        <v>7</v>
      </c>
      <c r="R158" s="154">
        <f>($Q158*$J158)</f>
        <v>0</v>
      </c>
      <c r="S158" s="155">
        <f>($Q158*L158)</f>
        <v>0</v>
      </c>
    </row>
    <row r="159" spans="1:19" ht="13.5" thickBot="1">
      <c r="A159" s="24"/>
      <c r="B159" s="42" t="s">
        <v>188</v>
      </c>
      <c r="C159" s="25" t="s">
        <v>19</v>
      </c>
      <c r="D159" s="26"/>
      <c r="E159" s="26"/>
      <c r="F159" s="99"/>
      <c r="G159" s="26"/>
      <c r="H159" s="44"/>
      <c r="I159" s="59"/>
      <c r="J159" s="86"/>
      <c r="K159" s="26"/>
      <c r="L159" s="86"/>
      <c r="M159" s="160">
        <f>SUM(M158:M158)</f>
        <v>0</v>
      </c>
      <c r="N159" s="161">
        <f>SUM(N158:N158)</f>
        <v>0</v>
      </c>
      <c r="O159" s="80"/>
      <c r="P159" s="51"/>
      <c r="Q159" s="51"/>
      <c r="R159" s="80">
        <f>SUM(R158:R158)</f>
        <v>0</v>
      </c>
      <c r="S159" s="80">
        <f>SUM(S158:S158)</f>
        <v>0</v>
      </c>
    </row>
    <row r="160" spans="1:19" ht="13.5" thickBot="1">
      <c r="J160" s="90"/>
      <c r="L160" s="90"/>
      <c r="O160" s="90"/>
    </row>
    <row r="161" spans="1:19" ht="16.5" thickBot="1">
      <c r="A161" s="101" t="s">
        <v>189</v>
      </c>
      <c r="B161" s="102"/>
      <c r="C161" s="103" t="s">
        <v>131</v>
      </c>
      <c r="D161" s="104"/>
      <c r="E161" s="104"/>
      <c r="F161" s="105"/>
      <c r="G161" s="104"/>
      <c r="H161" s="106"/>
      <c r="I161" s="107"/>
      <c r="J161" s="108"/>
      <c r="K161" s="104"/>
      <c r="L161" s="108"/>
      <c r="M161" s="108"/>
      <c r="N161" s="108"/>
      <c r="O161" s="108"/>
      <c r="P161" s="109"/>
      <c r="Q161" s="109"/>
      <c r="R161" s="130"/>
      <c r="S161" s="130"/>
    </row>
    <row r="162" spans="1:19" ht="51">
      <c r="A162" s="27" t="s">
        <v>160</v>
      </c>
      <c r="B162" s="40" t="s">
        <v>131</v>
      </c>
      <c r="C162" s="71" t="s">
        <v>193</v>
      </c>
      <c r="D162" s="27" t="s">
        <v>233</v>
      </c>
      <c r="E162" s="28" t="s">
        <v>132</v>
      </c>
      <c r="F162" s="133">
        <v>5</v>
      </c>
      <c r="G162" s="13" t="s">
        <v>13</v>
      </c>
      <c r="H162" s="9"/>
      <c r="I162" s="141"/>
      <c r="J162" s="76"/>
      <c r="K162" s="10">
        <v>0.08</v>
      </c>
      <c r="L162" s="76">
        <f t="shared" ref="L162:L163" si="55">J162*(1+K162)</f>
        <v>0</v>
      </c>
      <c r="M162" s="154">
        <f t="shared" ref="M162:M163" si="56">F162*J162</f>
        <v>0</v>
      </c>
      <c r="N162" s="155">
        <f t="shared" ref="N162:N163" si="57">M162*(1+K162)</f>
        <v>0</v>
      </c>
      <c r="O162" s="69"/>
      <c r="P162" s="72" t="s">
        <v>133</v>
      </c>
      <c r="Q162" s="67">
        <v>2</v>
      </c>
      <c r="R162" s="154">
        <f t="shared" ref="R162:R163" si="58">($Q162*$J162)</f>
        <v>0</v>
      </c>
      <c r="S162" s="155">
        <f t="shared" ref="S162:S163" si="59">($Q162*L162)</f>
        <v>0</v>
      </c>
    </row>
    <row r="163" spans="1:19" ht="51">
      <c r="A163" s="27">
        <v>1</v>
      </c>
      <c r="B163" s="40" t="s">
        <v>131</v>
      </c>
      <c r="C163" s="71" t="s">
        <v>193</v>
      </c>
      <c r="D163" s="27" t="s">
        <v>233</v>
      </c>
      <c r="E163" s="28" t="s">
        <v>134</v>
      </c>
      <c r="F163" s="133">
        <v>5</v>
      </c>
      <c r="G163" s="13" t="s">
        <v>13</v>
      </c>
      <c r="H163" s="9"/>
      <c r="I163" s="141"/>
      <c r="J163" s="76"/>
      <c r="K163" s="10">
        <v>0.08</v>
      </c>
      <c r="L163" s="76">
        <f t="shared" si="55"/>
        <v>0</v>
      </c>
      <c r="M163" s="154">
        <f t="shared" si="56"/>
        <v>0</v>
      </c>
      <c r="N163" s="155">
        <f t="shared" si="57"/>
        <v>0</v>
      </c>
      <c r="O163" s="69"/>
      <c r="P163" s="72" t="s">
        <v>133</v>
      </c>
      <c r="Q163" s="67">
        <v>2</v>
      </c>
      <c r="R163" s="154">
        <f t="shared" si="58"/>
        <v>0</v>
      </c>
      <c r="S163" s="155">
        <f t="shared" si="59"/>
        <v>0</v>
      </c>
    </row>
    <row r="164" spans="1:19" ht="13.5" thickBot="1">
      <c r="A164" s="24"/>
      <c r="B164" s="42" t="s">
        <v>189</v>
      </c>
      <c r="C164" s="25" t="s">
        <v>19</v>
      </c>
      <c r="D164" s="26"/>
      <c r="E164" s="26"/>
      <c r="F164" s="99"/>
      <c r="G164" s="26"/>
      <c r="H164" s="44"/>
      <c r="I164" s="59"/>
      <c r="J164" s="86"/>
      <c r="K164" s="26"/>
      <c r="L164" s="86"/>
      <c r="M164" s="160">
        <f>SUM(M162:M163)</f>
        <v>0</v>
      </c>
      <c r="N164" s="161">
        <f>SUM(N162:N163)</f>
        <v>0</v>
      </c>
      <c r="O164" s="80"/>
      <c r="P164" s="51"/>
      <c r="Q164" s="51"/>
      <c r="R164" s="80">
        <f>SUM(R162:R163)</f>
        <v>0</v>
      </c>
      <c r="S164" s="80">
        <f>SUM(S162:S163)</f>
        <v>0</v>
      </c>
    </row>
    <row r="165" spans="1:19" ht="13.5" thickBot="1">
      <c r="J165" s="90"/>
      <c r="L165" s="90"/>
      <c r="O165" s="90"/>
    </row>
    <row r="166" spans="1:19" ht="16.5" thickBot="1">
      <c r="A166" s="120" t="s">
        <v>190</v>
      </c>
      <c r="B166" s="121"/>
      <c r="C166" s="122" t="s">
        <v>63</v>
      </c>
      <c r="D166" s="123"/>
      <c r="E166" s="123"/>
      <c r="F166" s="124"/>
      <c r="G166" s="123"/>
      <c r="H166" s="125"/>
      <c r="I166" s="126"/>
      <c r="J166" s="92"/>
      <c r="K166" s="123"/>
      <c r="L166" s="92"/>
      <c r="M166" s="167"/>
      <c r="N166" s="167"/>
      <c r="O166" s="92"/>
      <c r="P166" s="127"/>
      <c r="Q166" s="127"/>
      <c r="R166" s="173"/>
      <c r="S166" s="173"/>
    </row>
    <row r="167" spans="1:19" ht="25.5">
      <c r="A167" s="27" t="s">
        <v>160</v>
      </c>
      <c r="B167" s="40" t="s">
        <v>63</v>
      </c>
      <c r="C167" s="71" t="s">
        <v>202</v>
      </c>
      <c r="D167" s="27" t="s">
        <v>233</v>
      </c>
      <c r="E167" s="28" t="s">
        <v>96</v>
      </c>
      <c r="F167" s="133">
        <v>20</v>
      </c>
      <c r="G167" s="13" t="s">
        <v>13</v>
      </c>
      <c r="H167" s="9"/>
      <c r="I167" s="141"/>
      <c r="J167" s="76"/>
      <c r="K167" s="10">
        <v>0.08</v>
      </c>
      <c r="L167" s="76">
        <f t="shared" ref="L167:L168" si="60">J167*(1+K167)</f>
        <v>0</v>
      </c>
      <c r="M167" s="154">
        <f t="shared" ref="M167:M168" si="61">F167*J167</f>
        <v>0</v>
      </c>
      <c r="N167" s="155">
        <f t="shared" ref="N167:N168" si="62">M167*(1+K167)</f>
        <v>0</v>
      </c>
      <c r="O167" s="69"/>
      <c r="P167" s="72" t="s">
        <v>135</v>
      </c>
      <c r="Q167" s="67">
        <v>10</v>
      </c>
      <c r="R167" s="154">
        <f t="shared" ref="R167:R168" si="63">($Q167*$J167)</f>
        <v>0</v>
      </c>
      <c r="S167" s="155">
        <f t="shared" ref="S167:S168" si="64">($Q167*L167)</f>
        <v>0</v>
      </c>
    </row>
    <row r="168" spans="1:19" ht="25.5">
      <c r="A168" s="27">
        <v>1</v>
      </c>
      <c r="B168" s="40" t="s">
        <v>63</v>
      </c>
      <c r="C168" s="71" t="s">
        <v>202</v>
      </c>
      <c r="D168" s="27" t="s">
        <v>233</v>
      </c>
      <c r="E168" s="28" t="s">
        <v>98</v>
      </c>
      <c r="F168" s="133">
        <v>5</v>
      </c>
      <c r="G168" s="13" t="s">
        <v>13</v>
      </c>
      <c r="H168" s="9"/>
      <c r="I168" s="141"/>
      <c r="J168" s="76"/>
      <c r="K168" s="10">
        <v>0.08</v>
      </c>
      <c r="L168" s="76">
        <f t="shared" si="60"/>
        <v>0</v>
      </c>
      <c r="M168" s="154">
        <f t="shared" si="61"/>
        <v>0</v>
      </c>
      <c r="N168" s="155">
        <f t="shared" si="62"/>
        <v>0</v>
      </c>
      <c r="O168" s="69"/>
      <c r="P168" s="72" t="s">
        <v>135</v>
      </c>
      <c r="Q168" s="67">
        <v>2</v>
      </c>
      <c r="R168" s="154">
        <f t="shared" si="63"/>
        <v>0</v>
      </c>
      <c r="S168" s="155">
        <f t="shared" si="64"/>
        <v>0</v>
      </c>
    </row>
    <row r="169" spans="1:19" ht="13.5" thickBot="1">
      <c r="A169" s="24"/>
      <c r="B169" s="42" t="s">
        <v>190</v>
      </c>
      <c r="C169" s="25" t="s">
        <v>19</v>
      </c>
      <c r="D169" s="26"/>
      <c r="E169" s="26"/>
      <c r="F169" s="99"/>
      <c r="G169" s="26"/>
      <c r="H169" s="44"/>
      <c r="I169" s="59"/>
      <c r="J169" s="86"/>
      <c r="K169" s="26"/>
      <c r="L169" s="86"/>
      <c r="M169" s="160">
        <f>SUM(M167:M168)</f>
        <v>0</v>
      </c>
      <c r="N169" s="161">
        <f>SUM(N167:N168)</f>
        <v>0</v>
      </c>
      <c r="O169" s="80"/>
      <c r="P169" s="51"/>
      <c r="Q169" s="51"/>
      <c r="R169" s="80">
        <f>SUM(R167:R168)</f>
        <v>0</v>
      </c>
      <c r="S169" s="80">
        <f>SUM(S167:S168)</f>
        <v>0</v>
      </c>
    </row>
    <row r="170" spans="1:19" ht="13.5" thickBot="1">
      <c r="J170" s="90"/>
      <c r="L170" s="90"/>
      <c r="O170" s="90"/>
    </row>
    <row r="171" spans="1:19" ht="16.5" thickBot="1">
      <c r="A171" s="101" t="s">
        <v>191</v>
      </c>
      <c r="B171" s="102"/>
      <c r="C171" s="103" t="s">
        <v>14</v>
      </c>
      <c r="D171" s="104"/>
      <c r="E171" s="104"/>
      <c r="F171" s="105"/>
      <c r="G171" s="104"/>
      <c r="H171" s="106"/>
      <c r="I171" s="107"/>
      <c r="J171" s="108"/>
      <c r="K171" s="104"/>
      <c r="L171" s="108"/>
      <c r="M171" s="108"/>
      <c r="N171" s="108"/>
      <c r="O171" s="108"/>
      <c r="P171" s="109"/>
      <c r="Q171" s="109"/>
      <c r="R171" s="130"/>
      <c r="S171" s="130"/>
    </row>
    <row r="172" spans="1:19" ht="89.25">
      <c r="A172" s="27">
        <v>1</v>
      </c>
      <c r="B172" s="40" t="s">
        <v>14</v>
      </c>
      <c r="C172" s="71" t="s">
        <v>239</v>
      </c>
      <c r="D172" s="27" t="s">
        <v>240</v>
      </c>
      <c r="E172" s="28" t="s">
        <v>128</v>
      </c>
      <c r="F172" s="133">
        <v>5</v>
      </c>
      <c r="G172" s="13" t="s">
        <v>13</v>
      </c>
      <c r="H172" s="9"/>
      <c r="I172" s="141"/>
      <c r="J172" s="76"/>
      <c r="K172" s="10">
        <v>0.08</v>
      </c>
      <c r="L172" s="76">
        <f>J172*(1+K172)</f>
        <v>0</v>
      </c>
      <c r="M172" s="154">
        <f>F172*J172</f>
        <v>0</v>
      </c>
      <c r="N172" s="155">
        <f>M172*(1+K172)</f>
        <v>0</v>
      </c>
      <c r="O172" s="69"/>
      <c r="P172" s="72" t="s">
        <v>129</v>
      </c>
      <c r="Q172" s="67">
        <v>2</v>
      </c>
      <c r="R172" s="154">
        <f>($Q172*$J172)</f>
        <v>0</v>
      </c>
      <c r="S172" s="155">
        <f>($Q172*L172)</f>
        <v>0</v>
      </c>
    </row>
    <row r="173" spans="1:19" ht="13.5" thickBot="1">
      <c r="A173" s="24"/>
      <c r="B173" s="42" t="s">
        <v>191</v>
      </c>
      <c r="C173" s="25" t="s">
        <v>19</v>
      </c>
      <c r="D173" s="26"/>
      <c r="E173" s="26"/>
      <c r="F173" s="99"/>
      <c r="G173" s="26"/>
      <c r="H173" s="44"/>
      <c r="I173" s="59"/>
      <c r="J173" s="86"/>
      <c r="K173" s="26"/>
      <c r="L173" s="86"/>
      <c r="M173" s="160">
        <f>SUM(M172:M172)</f>
        <v>0</v>
      </c>
      <c r="N173" s="161">
        <f>SUM(N172:N172)</f>
        <v>0</v>
      </c>
      <c r="O173" s="80"/>
      <c r="P173" s="51"/>
      <c r="Q173" s="51"/>
      <c r="R173" s="80">
        <f>SUM(R172:R172)</f>
        <v>0</v>
      </c>
      <c r="S173" s="80">
        <f>SUM(S172:S172)</f>
        <v>0</v>
      </c>
    </row>
    <row r="174" spans="1:19" ht="13.5" thickBot="1"/>
    <row r="175" spans="1:19" ht="16.5" thickBot="1">
      <c r="A175" s="101" t="s">
        <v>192</v>
      </c>
      <c r="B175" s="102"/>
      <c r="C175" s="103" t="s">
        <v>57</v>
      </c>
      <c r="D175" s="104"/>
      <c r="E175" s="104"/>
      <c r="F175" s="105"/>
      <c r="G175" s="104"/>
      <c r="H175" s="106"/>
      <c r="I175" s="107"/>
      <c r="J175" s="108"/>
      <c r="K175" s="104"/>
      <c r="L175" s="108"/>
      <c r="M175" s="108"/>
      <c r="N175" s="108"/>
      <c r="O175" s="108"/>
      <c r="P175" s="109"/>
      <c r="Q175" s="109"/>
      <c r="R175" s="130"/>
      <c r="S175" s="130"/>
    </row>
    <row r="176" spans="1:19" ht="63.75">
      <c r="A176" s="27">
        <v>1</v>
      </c>
      <c r="B176" s="40" t="s">
        <v>57</v>
      </c>
      <c r="C176" s="71" t="s">
        <v>202</v>
      </c>
      <c r="D176" s="27" t="s">
        <v>241</v>
      </c>
      <c r="E176" s="28" t="s">
        <v>162</v>
      </c>
      <c r="F176" s="133">
        <v>820</v>
      </c>
      <c r="G176" s="13" t="s">
        <v>13</v>
      </c>
      <c r="H176" s="9"/>
      <c r="I176" s="141"/>
      <c r="J176" s="76"/>
      <c r="K176" s="10">
        <v>0.08</v>
      </c>
      <c r="L176" s="76">
        <f>J176*(1+K176)</f>
        <v>0</v>
      </c>
      <c r="M176" s="154">
        <f>F176*J176</f>
        <v>0</v>
      </c>
      <c r="N176" s="155">
        <f>M176*(1+K176)</f>
        <v>0</v>
      </c>
      <c r="O176" s="69"/>
      <c r="P176" s="72" t="s">
        <v>124</v>
      </c>
      <c r="Q176" s="67">
        <v>410</v>
      </c>
      <c r="R176" s="154">
        <f>($Q176*$J176)</f>
        <v>0</v>
      </c>
      <c r="S176" s="155">
        <f>($Q176*L176)</f>
        <v>0</v>
      </c>
    </row>
    <row r="177" spans="1:19" ht="13.5" thickBot="1">
      <c r="A177" s="24"/>
      <c r="B177" s="42" t="s">
        <v>192</v>
      </c>
      <c r="C177" s="25" t="s">
        <v>19</v>
      </c>
      <c r="D177" s="26"/>
      <c r="E177" s="26"/>
      <c r="F177" s="99"/>
      <c r="G177" s="26"/>
      <c r="H177" s="44"/>
      <c r="I177" s="59"/>
      <c r="J177" s="86"/>
      <c r="K177" s="26"/>
      <c r="L177" s="86"/>
      <c r="M177" s="160">
        <f>SUM(M176:M176)</f>
        <v>0</v>
      </c>
      <c r="N177" s="161">
        <f>SUM(N176:N176)</f>
        <v>0</v>
      </c>
      <c r="O177" s="80"/>
      <c r="P177" s="51"/>
      <c r="Q177" s="51"/>
      <c r="R177" s="80">
        <f>SUM(R176:R176)</f>
        <v>0</v>
      </c>
      <c r="S177" s="80">
        <f>SUM(S176:S176)</f>
        <v>0</v>
      </c>
    </row>
    <row r="178" spans="1:19">
      <c r="A178" s="41" t="s">
        <v>163</v>
      </c>
      <c r="B178" s="41" t="s">
        <v>164</v>
      </c>
    </row>
  </sheetData>
  <autoFilter ref="A1:S178" xr:uid="{89071BC3-5DE6-40D2-81BC-728D2F4CE310}"/>
  <sortState xmlns:xlrd2="http://schemas.microsoft.com/office/spreadsheetml/2017/richdata2" ref="I83:I86">
    <sortCondition ref="I83:I86"/>
  </sortState>
  <phoneticPr fontId="26" type="noConversion"/>
  <conditionalFormatting sqref="I1:I1048576">
    <cfRule type="duplicateValues" dxfId="0" priority="20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2" firstPageNumber="0" fitToHeight="0" orientation="landscape" blackAndWhite="1" r:id="rId1"/>
  <headerFooter alignWithMargins="0">
    <oddHeader>&amp;LSPRAWA 104/2026&amp;C&amp;12FORMULARZ CENOWY&amp;RZAŁĄCZNIK NR 5 DO SWZ</oddHeader>
  </headerFooter>
  <rowBreaks count="4" manualBreakCount="4">
    <brk id="46" max="18" man="1"/>
    <brk id="81" max="18" man="1"/>
    <brk id="121" max="18" man="1"/>
    <brk id="152" max="18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2026-08-21T11:41:30Z</cp:lastPrinted>
  <dcterms:created xsi:type="dcterms:W3CDTF">2020-08-21T12:40:28Z</dcterms:created>
  <dcterms:modified xsi:type="dcterms:W3CDTF">2026-08-28T10:55:38Z</dcterms:modified>
</cp:coreProperties>
</file>