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SPECJALISTYKA dla DZP" sheetId="1" r:id="rId1"/>
  </sheets>
  <definedNames>
    <definedName name="_xlnm.Print_Area" localSheetId="0">'SPECJALISTYKA dla DZP'!$A$1:$X$156</definedName>
    <definedName name="Print_Area" localSheetId="0">'SPECJALISTYKA dla DZP'!$A$3:$X$140</definedName>
    <definedName name="Print_Titles" localSheetId="0">'SPECJALISTYKA dla DZP'!$3:$5</definedName>
  </definedNames>
  <calcPr calcId="124519"/>
</workbook>
</file>

<file path=xl/calcChain.xml><?xml version="1.0" encoding="utf-8"?>
<calcChain xmlns="http://schemas.openxmlformats.org/spreadsheetml/2006/main">
  <c r="U139" i="1"/>
  <c r="V139" s="1"/>
  <c r="W139" s="1"/>
  <c r="M139"/>
  <c r="N139" s="1"/>
  <c r="L139"/>
  <c r="U137"/>
  <c r="V137" s="1"/>
  <c r="W137" s="1"/>
  <c r="M137"/>
  <c r="N137" s="1"/>
  <c r="L137"/>
  <c r="U134"/>
  <c r="V134" s="1"/>
  <c r="W134" s="1"/>
  <c r="M134"/>
  <c r="N134" s="1"/>
  <c r="L134"/>
  <c r="U133"/>
  <c r="V133" s="1"/>
  <c r="W133" s="1"/>
  <c r="N133"/>
  <c r="M133"/>
  <c r="L133"/>
  <c r="U132"/>
  <c r="V132" s="1"/>
  <c r="W132" s="1"/>
  <c r="M132"/>
  <c r="N132" s="1"/>
  <c r="L132"/>
  <c r="U131"/>
  <c r="V131" s="1"/>
  <c r="M131"/>
  <c r="M135" s="1"/>
  <c r="L131"/>
  <c r="U129"/>
  <c r="V129" s="1"/>
  <c r="W129" s="1"/>
  <c r="M129"/>
  <c r="N129" s="1"/>
  <c r="L129"/>
  <c r="U126"/>
  <c r="V126" s="1"/>
  <c r="W126" s="1"/>
  <c r="N126"/>
  <c r="M126"/>
  <c r="L126"/>
  <c r="U125"/>
  <c r="V125" s="1"/>
  <c r="W125" s="1"/>
  <c r="M125"/>
  <c r="N125" s="1"/>
  <c r="L125"/>
  <c r="U124"/>
  <c r="V124" s="1"/>
  <c r="M124"/>
  <c r="N124" s="1"/>
  <c r="L124"/>
  <c r="U121"/>
  <c r="V121" s="1"/>
  <c r="W121" s="1"/>
  <c r="M121"/>
  <c r="N121" s="1"/>
  <c r="L121"/>
  <c r="U120"/>
  <c r="V120" s="1"/>
  <c r="N120"/>
  <c r="M120"/>
  <c r="M122" s="1"/>
  <c r="L120"/>
  <c r="U118"/>
  <c r="V118" s="1"/>
  <c r="W118" s="1"/>
  <c r="M118"/>
  <c r="N118" s="1"/>
  <c r="L118"/>
  <c r="U116"/>
  <c r="V116" s="1"/>
  <c r="W116" s="1"/>
  <c r="M116"/>
  <c r="N116" s="1"/>
  <c r="L116"/>
  <c r="U114"/>
  <c r="V114" s="1"/>
  <c r="W114" s="1"/>
  <c r="M114"/>
  <c r="N114" s="1"/>
  <c r="L114"/>
  <c r="U111"/>
  <c r="V111" s="1"/>
  <c r="W111" s="1"/>
  <c r="N111"/>
  <c r="M111"/>
  <c r="L111"/>
  <c r="U110"/>
  <c r="V110" s="1"/>
  <c r="W110" s="1"/>
  <c r="M110"/>
  <c r="N110" s="1"/>
  <c r="L110"/>
  <c r="U109"/>
  <c r="V109" s="1"/>
  <c r="W109" s="1"/>
  <c r="M109"/>
  <c r="N109" s="1"/>
  <c r="L109"/>
  <c r="U108"/>
  <c r="V108" s="1"/>
  <c r="W108" s="1"/>
  <c r="M108"/>
  <c r="N108" s="1"/>
  <c r="L108"/>
  <c r="U107"/>
  <c r="V107" s="1"/>
  <c r="N107"/>
  <c r="M107"/>
  <c r="L107"/>
  <c r="U104"/>
  <c r="V104" s="1"/>
  <c r="W104" s="1"/>
  <c r="M104"/>
  <c r="N104" s="1"/>
  <c r="L104"/>
  <c r="U103"/>
  <c r="V103" s="1"/>
  <c r="W103" s="1"/>
  <c r="M103"/>
  <c r="N103" s="1"/>
  <c r="L103"/>
  <c r="U102"/>
  <c r="V102" s="1"/>
  <c r="M102"/>
  <c r="L102"/>
  <c r="U99"/>
  <c r="V99" s="1"/>
  <c r="W99" s="1"/>
  <c r="N99"/>
  <c r="M99"/>
  <c r="L99"/>
  <c r="U98"/>
  <c r="V98" s="1"/>
  <c r="W98" s="1"/>
  <c r="M98"/>
  <c r="N98" s="1"/>
  <c r="L98"/>
  <c r="U97"/>
  <c r="V97" s="1"/>
  <c r="W97" s="1"/>
  <c r="M97"/>
  <c r="N97" s="1"/>
  <c r="L97"/>
  <c r="U96"/>
  <c r="V96" s="1"/>
  <c r="W96" s="1"/>
  <c r="M96"/>
  <c r="N96" s="1"/>
  <c r="L96"/>
  <c r="U95"/>
  <c r="V95" s="1"/>
  <c r="W95" s="1"/>
  <c r="N95"/>
  <c r="M95"/>
  <c r="L95"/>
  <c r="U94"/>
  <c r="V94" s="1"/>
  <c r="W94" s="1"/>
  <c r="M94"/>
  <c r="N94" s="1"/>
  <c r="L94"/>
  <c r="U93"/>
  <c r="V93" s="1"/>
  <c r="W93" s="1"/>
  <c r="M93"/>
  <c r="N93" s="1"/>
  <c r="L93"/>
  <c r="U92"/>
  <c r="V92" s="1"/>
  <c r="W92" s="1"/>
  <c r="M92"/>
  <c r="N92" s="1"/>
  <c r="L92"/>
  <c r="U91"/>
  <c r="V91" s="1"/>
  <c r="W91" s="1"/>
  <c r="N91"/>
  <c r="M91"/>
  <c r="L91"/>
  <c r="U90"/>
  <c r="V90" s="1"/>
  <c r="W90" s="1"/>
  <c r="M90"/>
  <c r="N90" s="1"/>
  <c r="L90"/>
  <c r="U89"/>
  <c r="V89" s="1"/>
  <c r="M89"/>
  <c r="N89" s="1"/>
  <c r="L89"/>
  <c r="U86"/>
  <c r="V86" s="1"/>
  <c r="W86" s="1"/>
  <c r="M86"/>
  <c r="N86" s="1"/>
  <c r="L86"/>
  <c r="U85"/>
  <c r="V85" s="1"/>
  <c r="W85" s="1"/>
  <c r="N85"/>
  <c r="M85"/>
  <c r="L85"/>
  <c r="U84"/>
  <c r="V84" s="1"/>
  <c r="W84" s="1"/>
  <c r="M84"/>
  <c r="N84" s="1"/>
  <c r="L84"/>
  <c r="U83"/>
  <c r="V83" s="1"/>
  <c r="W83" s="1"/>
  <c r="M83"/>
  <c r="N83" s="1"/>
  <c r="L83"/>
  <c r="U82"/>
  <c r="V82" s="1"/>
  <c r="W82" s="1"/>
  <c r="M82"/>
  <c r="N82" s="1"/>
  <c r="L82"/>
  <c r="U81"/>
  <c r="V81" s="1"/>
  <c r="W81" s="1"/>
  <c r="N81"/>
  <c r="M81"/>
  <c r="L81"/>
  <c r="U80"/>
  <c r="V80" s="1"/>
  <c r="W80" s="1"/>
  <c r="M80"/>
  <c r="N80" s="1"/>
  <c r="L80"/>
  <c r="U79"/>
  <c r="V79" s="1"/>
  <c r="W79" s="1"/>
  <c r="M79"/>
  <c r="N79" s="1"/>
  <c r="L79"/>
  <c r="U78"/>
  <c r="V78" s="1"/>
  <c r="W78" s="1"/>
  <c r="M78"/>
  <c r="N78" s="1"/>
  <c r="L78"/>
  <c r="U77"/>
  <c r="V77" s="1"/>
  <c r="W77" s="1"/>
  <c r="N77"/>
  <c r="M77"/>
  <c r="L77"/>
  <c r="U76"/>
  <c r="V76" s="1"/>
  <c r="W76" s="1"/>
  <c r="M76"/>
  <c r="N76" s="1"/>
  <c r="L76"/>
  <c r="U75"/>
  <c r="V75" s="1"/>
  <c r="W75" s="1"/>
  <c r="M75"/>
  <c r="N75" s="1"/>
  <c r="L75"/>
  <c r="U74"/>
  <c r="V74" s="1"/>
  <c r="W74" s="1"/>
  <c r="M74"/>
  <c r="N74" s="1"/>
  <c r="L74"/>
  <c r="U73"/>
  <c r="V73" s="1"/>
  <c r="N73"/>
  <c r="M73"/>
  <c r="L73"/>
  <c r="U71"/>
  <c r="V71" s="1"/>
  <c r="W71" s="1"/>
  <c r="M71"/>
  <c r="N71" s="1"/>
  <c r="L71"/>
  <c r="U68"/>
  <c r="V68" s="1"/>
  <c r="W68" s="1"/>
  <c r="M68"/>
  <c r="N68" s="1"/>
  <c r="L68"/>
  <c r="U67"/>
  <c r="V67" s="1"/>
  <c r="W67" s="1"/>
  <c r="M67"/>
  <c r="N67" s="1"/>
  <c r="L67"/>
  <c r="U66"/>
  <c r="V66" s="1"/>
  <c r="W66" s="1"/>
  <c r="N66"/>
  <c r="M66"/>
  <c r="L66"/>
  <c r="U65"/>
  <c r="V65" s="1"/>
  <c r="W65" s="1"/>
  <c r="M65"/>
  <c r="N65" s="1"/>
  <c r="L65"/>
  <c r="U64"/>
  <c r="V64" s="1"/>
  <c r="W64" s="1"/>
  <c r="M64"/>
  <c r="N64" s="1"/>
  <c r="L64"/>
  <c r="U63"/>
  <c r="V63" s="1"/>
  <c r="W63" s="1"/>
  <c r="M63"/>
  <c r="N63" s="1"/>
  <c r="L63"/>
  <c r="U62"/>
  <c r="V62" s="1"/>
  <c r="N62"/>
  <c r="M62"/>
  <c r="L62"/>
  <c r="U59"/>
  <c r="V59" s="1"/>
  <c r="W59" s="1"/>
  <c r="M59"/>
  <c r="N59" s="1"/>
  <c r="L59"/>
  <c r="U58"/>
  <c r="V58" s="1"/>
  <c r="W58" s="1"/>
  <c r="M58"/>
  <c r="N58" s="1"/>
  <c r="L58"/>
  <c r="U57"/>
  <c r="V57" s="1"/>
  <c r="W57" s="1"/>
  <c r="W60" s="1"/>
  <c r="M57"/>
  <c r="L57"/>
  <c r="U53"/>
  <c r="V53" s="1"/>
  <c r="W53" s="1"/>
  <c r="N53"/>
  <c r="M53"/>
  <c r="L53"/>
  <c r="U52"/>
  <c r="V52" s="1"/>
  <c r="W52" s="1"/>
  <c r="M52"/>
  <c r="N52" s="1"/>
  <c r="L52"/>
  <c r="U51"/>
  <c r="V51" s="1"/>
  <c r="W51" s="1"/>
  <c r="M51"/>
  <c r="N51" s="1"/>
  <c r="L51"/>
  <c r="U50"/>
  <c r="V50" s="1"/>
  <c r="W50" s="1"/>
  <c r="M50"/>
  <c r="N50" s="1"/>
  <c r="L50"/>
  <c r="U49"/>
  <c r="V49" s="1"/>
  <c r="W49" s="1"/>
  <c r="N49"/>
  <c r="M49"/>
  <c r="L49"/>
  <c r="U48"/>
  <c r="V48" s="1"/>
  <c r="W48" s="1"/>
  <c r="M48"/>
  <c r="N48" s="1"/>
  <c r="L48"/>
  <c r="U47"/>
  <c r="V47" s="1"/>
  <c r="W47" s="1"/>
  <c r="M47"/>
  <c r="N47" s="1"/>
  <c r="L47"/>
  <c r="U46"/>
  <c r="V46" s="1"/>
  <c r="W46" s="1"/>
  <c r="M46"/>
  <c r="N46" s="1"/>
  <c r="L46"/>
  <c r="U45"/>
  <c r="V45" s="1"/>
  <c r="W45" s="1"/>
  <c r="N45"/>
  <c r="M45"/>
  <c r="L45"/>
  <c r="U44"/>
  <c r="V44" s="1"/>
  <c r="W44" s="1"/>
  <c r="M44"/>
  <c r="N44" s="1"/>
  <c r="L44"/>
  <c r="U41"/>
  <c r="V41" s="1"/>
  <c r="W41" s="1"/>
  <c r="M41"/>
  <c r="N41" s="1"/>
  <c r="L41"/>
  <c r="U40"/>
  <c r="V40" s="1"/>
  <c r="W40" s="1"/>
  <c r="M40"/>
  <c r="N40" s="1"/>
  <c r="L40"/>
  <c r="U39"/>
  <c r="V39" s="1"/>
  <c r="W39" s="1"/>
  <c r="N39"/>
  <c r="M39"/>
  <c r="L39"/>
  <c r="U38"/>
  <c r="V38" s="1"/>
  <c r="W38" s="1"/>
  <c r="M38"/>
  <c r="N38" s="1"/>
  <c r="L38"/>
  <c r="U37"/>
  <c r="V37" s="1"/>
  <c r="W37" s="1"/>
  <c r="M37"/>
  <c r="N37" s="1"/>
  <c r="L37"/>
  <c r="U36"/>
  <c r="V36" s="1"/>
  <c r="W36" s="1"/>
  <c r="M36"/>
  <c r="N36" s="1"/>
  <c r="L36"/>
  <c r="U35"/>
  <c r="V35" s="1"/>
  <c r="N35"/>
  <c r="M35"/>
  <c r="L35"/>
  <c r="U32"/>
  <c r="V32" s="1"/>
  <c r="W32" s="1"/>
  <c r="M32"/>
  <c r="N32" s="1"/>
  <c r="L32"/>
  <c r="U31"/>
  <c r="V31" s="1"/>
  <c r="M31"/>
  <c r="N31" s="1"/>
  <c r="L31"/>
  <c r="U28"/>
  <c r="V28" s="1"/>
  <c r="W28" s="1"/>
  <c r="M28"/>
  <c r="N28" s="1"/>
  <c r="L28"/>
  <c r="U27"/>
  <c r="V27" s="1"/>
  <c r="W27" s="1"/>
  <c r="N27"/>
  <c r="M27"/>
  <c r="L27"/>
  <c r="U26"/>
  <c r="V26" s="1"/>
  <c r="W26" s="1"/>
  <c r="M26"/>
  <c r="N26" s="1"/>
  <c r="L26"/>
  <c r="U25"/>
  <c r="V25" s="1"/>
  <c r="W25" s="1"/>
  <c r="M25"/>
  <c r="N25" s="1"/>
  <c r="L25"/>
  <c r="U24"/>
  <c r="V24" s="1"/>
  <c r="W24" s="1"/>
  <c r="M24"/>
  <c r="N24" s="1"/>
  <c r="L24"/>
  <c r="U23"/>
  <c r="V23" s="1"/>
  <c r="N23"/>
  <c r="M23"/>
  <c r="L23"/>
  <c r="U20"/>
  <c r="V20" s="1"/>
  <c r="W20" s="1"/>
  <c r="M20"/>
  <c r="N20" s="1"/>
  <c r="L20"/>
  <c r="U19"/>
  <c r="V19" s="1"/>
  <c r="W19" s="1"/>
  <c r="M19"/>
  <c r="N19" s="1"/>
  <c r="L19"/>
  <c r="U18"/>
  <c r="V18" s="1"/>
  <c r="W18" s="1"/>
  <c r="M18"/>
  <c r="N18" s="1"/>
  <c r="L18"/>
  <c r="U17"/>
  <c r="V17" s="1"/>
  <c r="W17" s="1"/>
  <c r="N17"/>
  <c r="M17"/>
  <c r="L17"/>
  <c r="U16"/>
  <c r="V16" s="1"/>
  <c r="W16" s="1"/>
  <c r="M16"/>
  <c r="N16" s="1"/>
  <c r="L16"/>
  <c r="U15"/>
  <c r="V15" s="1"/>
  <c r="W15" s="1"/>
  <c r="M15"/>
  <c r="N15" s="1"/>
  <c r="L15"/>
  <c r="U14"/>
  <c r="V14" s="1"/>
  <c r="W14" s="1"/>
  <c r="M14"/>
  <c r="L14"/>
  <c r="U11"/>
  <c r="V11" s="1"/>
  <c r="W11" s="1"/>
  <c r="N11"/>
  <c r="M11"/>
  <c r="L11"/>
  <c r="U10"/>
  <c r="V10" s="1"/>
  <c r="W10" s="1"/>
  <c r="M10"/>
  <c r="N10" s="1"/>
  <c r="L10"/>
  <c r="U9"/>
  <c r="V9" s="1"/>
  <c r="W9" s="1"/>
  <c r="M9"/>
  <c r="N9" s="1"/>
  <c r="L9"/>
  <c r="U8"/>
  <c r="V8" s="1"/>
  <c r="W8" s="1"/>
  <c r="M8"/>
  <c r="N8" s="1"/>
  <c r="L8"/>
  <c r="U7"/>
  <c r="V7" s="1"/>
  <c r="N7"/>
  <c r="M7"/>
  <c r="L7"/>
  <c r="V105" l="1"/>
  <c r="W102"/>
  <c r="W105" s="1"/>
  <c r="W21"/>
  <c r="W55"/>
  <c r="M21"/>
  <c r="N42"/>
  <c r="M60"/>
  <c r="M105"/>
  <c r="N112"/>
  <c r="N131"/>
  <c r="N135" s="1"/>
  <c r="M33"/>
  <c r="N87"/>
  <c r="N127"/>
  <c r="N55"/>
  <c r="M29"/>
  <c r="M87"/>
  <c r="V12"/>
  <c r="W7"/>
  <c r="W12" s="1"/>
  <c r="V69"/>
  <c r="W62"/>
  <c r="W69" s="1"/>
  <c r="V87"/>
  <c r="W73"/>
  <c r="W87" s="1"/>
  <c r="N33"/>
  <c r="V100"/>
  <c r="W89"/>
  <c r="W100" s="1"/>
  <c r="V127"/>
  <c r="W124"/>
  <c r="W127" s="1"/>
  <c r="V29"/>
  <c r="W23"/>
  <c r="W29" s="1"/>
  <c r="V42"/>
  <c r="W35"/>
  <c r="W42" s="1"/>
  <c r="V112"/>
  <c r="W107"/>
  <c r="W112" s="1"/>
  <c r="W120"/>
  <c r="W122" s="1"/>
  <c r="V122"/>
  <c r="N12"/>
  <c r="V21"/>
  <c r="V55"/>
  <c r="V60"/>
  <c r="N69"/>
  <c r="W31"/>
  <c r="W33" s="1"/>
  <c r="V33"/>
  <c r="W131"/>
  <c r="W135" s="1"/>
  <c r="V135"/>
  <c r="N29"/>
  <c r="N100"/>
  <c r="N122"/>
  <c r="M12"/>
  <c r="M42"/>
  <c r="M55"/>
  <c r="M69"/>
  <c r="M100"/>
  <c r="M112"/>
  <c r="M127"/>
  <c r="N14"/>
  <c r="N21" s="1"/>
  <c r="N57"/>
  <c r="N60" s="1"/>
  <c r="N102"/>
  <c r="N105" s="1"/>
</calcChain>
</file>

<file path=xl/sharedStrings.xml><?xml version="1.0" encoding="utf-8"?>
<sst xmlns="http://schemas.openxmlformats.org/spreadsheetml/2006/main" count="556" uniqueCount="199">
  <si>
    <t>L.p.</t>
  </si>
  <si>
    <t>Nazwa materiału, środka</t>
  </si>
  <si>
    <t>Postać</t>
  </si>
  <si>
    <t>Dawka</t>
  </si>
  <si>
    <r>
      <rPr>
        <b/>
        <sz val="8"/>
        <rFont val="Arial Narrow"/>
        <family val="2"/>
        <charset val="238"/>
      </rPr>
      <t>Ilość w
op.</t>
    </r>
  </si>
  <si>
    <t>J.m. w op.</t>
  </si>
  <si>
    <t>Ilość na 18 miesięcy</t>
  </si>
  <si>
    <t>J.m.</t>
  </si>
  <si>
    <t>Ilość oferowana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</si>
  <si>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</si>
  <si>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</si>
  <si>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</si>
  <si>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</si>
  <si>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</si>
  <si>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</si>
  <si>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</si>
  <si>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</si>
  <si>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</si>
  <si>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t>Cena urzędowa hurtowa brutto (jeśli dotyczy)</t>
  </si>
  <si>
    <t>EAN</t>
  </si>
  <si>
    <t>Ilość w prawie opcji + 30% na okres 6 miesięcy</t>
  </si>
  <si>
    <t>Opcja netto</t>
  </si>
  <si>
    <t>Opcja brutto</t>
  </si>
  <si>
    <t>Uwagi</t>
  </si>
  <si>
    <t>Wypełnia Wykonawca</t>
  </si>
  <si>
    <t xml:space="preserve">ZADANIE NR 1 - Opatrunki gazowe z chlorheksydyną i opatrunki pooperacyjne  </t>
  </si>
  <si>
    <t>Opatrunek gazowy siatkowy nasączony parafiną z dodatkiem 0,5% roztworu chlorheksydyny</t>
  </si>
  <si>
    <t>Opatr.</t>
  </si>
  <si>
    <t>5cm x 5cm 
(tolerancja +/- 10%)</t>
  </si>
  <si>
    <t>szt.</t>
  </si>
  <si>
    <t>15cm x 20cm
(tolerancja +/- 10%)</t>
  </si>
  <si>
    <t>10cm x 10cm (tolerancja +/- 10%)</t>
  </si>
  <si>
    <t xml:space="preserve">Opatrunek pooperacyjny sterylny, zawierjący paroprzepuszcalną, wodoodporną przezroczystą folię oraz wkład chłonny piankowy o strukturze umożliwiającej obserwację rany </t>
  </si>
  <si>
    <t>8cm x 10cm</t>
  </si>
  <si>
    <t>op.</t>
  </si>
  <si>
    <t>10cm x 20cm</t>
  </si>
  <si>
    <t>Razem</t>
  </si>
  <si>
    <t xml:space="preserve">ZADANIE NR 2 - Opatrunki hydrokoloidowe </t>
  </si>
  <si>
    <t>Opatrunek hydrokoloidowy  z różnych koloidów, w postaci żelu</t>
  </si>
  <si>
    <t>Żel</t>
  </si>
  <si>
    <t>15g</t>
  </si>
  <si>
    <t>*zmieniono jednostkę miary zgodnie z zastosowaną formułą przez Zamawiającego</t>
  </si>
  <si>
    <t>Opatrunek samoprzylepny, hydrokoloidowy, podstawowy, na bazie 3 różnych koloidów</t>
  </si>
  <si>
    <t>20cm x 20cm (tolerancja +/- 10%)</t>
  </si>
  <si>
    <t>15cm x 15cm (tolerancja +/- 10%)</t>
  </si>
  <si>
    <t>nie mniejszy niż
5cm x 5cm</t>
  </si>
  <si>
    <t>Opatrunek hydrokoloidowy z różnego rodzaju koloidów, samoprzylepny, profilowany na kość krzyżową</t>
  </si>
  <si>
    <t>nie mniejszy niż
12cm x 16cm</t>
  </si>
  <si>
    <t>Opatrunek hydrokoloidowy z różnego rodzaju koloidów samoprzylepny, profilowany na piętę, łokieć</t>
  </si>
  <si>
    <t>nie mniejszy niż
8cm x 12cm</t>
  </si>
  <si>
    <t xml:space="preserve">ZADANIE NR 3 - Opatrunki hydrożelowe  </t>
  </si>
  <si>
    <t>Przezroczysty opatrunek hydrożelowy z naturalnych i syntetycznych polimerów, o grubości hydrożelu ok.3,5mm i zwartości wody ponad 90%, do stosowania w leczeniu ran, typu Aqua-Gel</t>
  </si>
  <si>
    <t>6cm x 12cm</t>
  </si>
  <si>
    <t>Przezroczysty opatrunek hydrożelowy z naturalnych i syntetycznych polimerów o grubości hydrożelu ok.3,5mm i zwartości wody ponad 90%, do stosowania w leczeniu ran, typu Aqua-Gel</t>
  </si>
  <si>
    <t>10cm x 12cm</t>
  </si>
  <si>
    <t>12cm x 24cm</t>
  </si>
  <si>
    <t>Opatrunek hydrożelowy z naturalnych i syntetycznych polimerów: poliwinylopirolidonu, glikolu polietylenowego, agaru usieciowanego za pomocą wiązki elektronów, przepuszczalny dla
powietrza, biozgodny typu BurnTec</t>
  </si>
  <si>
    <t>na twarz 25cm x 25cm</t>
  </si>
  <si>
    <t>szt</t>
  </si>
  <si>
    <t>10cm x 10cm</t>
  </si>
  <si>
    <t>20cm x 20cm</t>
  </si>
  <si>
    <t>ZADANIE NR 4 - Opatrunki piankowe  ze srebrem</t>
  </si>
  <si>
    <t>Opatrunek chłonny piankowy nieprzylepny zawierający srebro, z możliwością pozostawienia na ranie do 7 dni</t>
  </si>
  <si>
    <t>15cm x 15cm</t>
  </si>
  <si>
    <t xml:space="preserve">ZADANIE NR 5 - Opatrunki piankowe </t>
  </si>
  <si>
    <t>Opatrunek piankowy wysokochłonny nieprzylepny</t>
  </si>
  <si>
    <t>pianki do wydzielenia</t>
  </si>
  <si>
    <t>nie mniejszy niż 15cm x 20cm</t>
  </si>
  <si>
    <t>aktualnie 20 x 20</t>
  </si>
  <si>
    <t>Opatrunek piankowy wysokochłonny samoprzylepny</t>
  </si>
  <si>
    <t xml:space="preserve"> 12,5-15cm x 12,5-15cm (tolerancja +/- 10%)</t>
  </si>
  <si>
    <t>Opatrunek piankowy, wysokochłonny, samoprzylepny, profilowany na kość krzyżową</t>
  </si>
  <si>
    <t>nie mniejszy niż 16,9cm x 18cm</t>
  </si>
  <si>
    <t>Opatrunek piankowy, wysokochłonny, samoprzylepny, profilowany na łokieć/ piętę</t>
  </si>
  <si>
    <t>nie mniejszy niż 10,5cm x 13,5cm</t>
  </si>
  <si>
    <t>ZADANIE NR 6 - Opatrunek z warstwą aluminiową i siatki opatrunkowe</t>
  </si>
  <si>
    <t>Kompresy celulozowe z 10-warstw, nawinięte na rolkę, połączone ze sobą, z perforacją umożliwiającą podział</t>
  </si>
  <si>
    <t>Kompr.</t>
  </si>
  <si>
    <t>rozmiar pojedynczego kompresu: 4cm x 5cm</t>
  </si>
  <si>
    <t>2 rolki
po 500 szt.</t>
  </si>
  <si>
    <t>Opatrunek włókninowy wysokochłonny z warstwą aluminiową pod rurkę tracheostomijną</t>
  </si>
  <si>
    <t>8cm x 9cm (tolerancja
+/-10%)</t>
  </si>
  <si>
    <t>Opatrunek gazowy siatkowy, nasączony neutralną maścią</t>
  </si>
  <si>
    <t>10cm x 20cm (tolerancja+/-10%)</t>
  </si>
  <si>
    <t>10cm x 10cm (tolerancja+/-10%)</t>
  </si>
  <si>
    <t>Opatrunek siatkowy z żelującą warstwą kontaktową</t>
  </si>
  <si>
    <t>Siatkowy rękaw opatrunkowy, o długości w stanie swobodnym 11,6m, wielkość na dłoń, ramię dorosłego i stopę dorosłego</t>
  </si>
  <si>
    <t>1m</t>
  </si>
  <si>
    <t>mb.*</t>
  </si>
  <si>
    <t>nie elastonet Zarys wiec nie mogą być wydzielone w osobnym zadaniu</t>
  </si>
  <si>
    <t>Siatkowy rękaw opatrunkowy, o długości w stanie swobodnym 11,6m, wielkość na nogę i ramię dorosłego</t>
  </si>
  <si>
    <t>Siatkowy rękaw opatrunkowy, o długości w stanie swobodnym 11,6m, wielkość na głowę dorosłego, mały tułów</t>
  </si>
  <si>
    <t>Siatkowy rękaw opatrunkowy, o długości w stanie swobodnym 11,6m, wielkość na bardzo duży tułów, klatkę piersiową, duże udo dorosłego</t>
  </si>
  <si>
    <t>* - opis określa długość mb. w stanie rozciągniętym</t>
  </si>
  <si>
    <t xml:space="preserve">ZADANIE NR 7 - Opatrunki hydrowłókniste 1 </t>
  </si>
  <si>
    <t xml:space="preserve">Opatrunek hydrowłóknisty, sterylny, tworzący żel w kontakcie z wysiękiem, , z możliwością pozostawienia w ranie do 7 dni  </t>
  </si>
  <si>
    <t>zwiększyć ilości Extra (bo uzywaliśmy ze srebrem)</t>
  </si>
  <si>
    <t xml:space="preserve">Opatrunek hydrowłóknisty sterylny, tworzący żel w kontakcie z wysiękiem, z możliwością pozostawienia w ranie do 7 dni </t>
  </si>
  <si>
    <t>5cm x 5cm (tolerancja +/- 10%)</t>
  </si>
  <si>
    <t>ze srebrem nie zmniejszamy ale zwiększamy zwykłe</t>
  </si>
  <si>
    <t>Razem:</t>
  </si>
  <si>
    <t xml:space="preserve">ZADANIE NR 8 - Opatrunki hydrowłókniste 2 </t>
  </si>
  <si>
    <t>Opatrunek hydrowłóknisty przeciwbakteryjny, nawilżający z jonami srebra  i substancjami zwalczającymi biofilm</t>
  </si>
  <si>
    <t>Opatrunek hydrowłóknisty przeciwbakteryjny, nawilżający z jonami srebra i substancjami zwalczającymi biofilm</t>
  </si>
  <si>
    <t>Opatrunek hydrowłóknisty z jonami srebra w postaci taśmy</t>
  </si>
  <si>
    <t>2cm x 45cm (tolerancja +/- 10%)</t>
  </si>
  <si>
    <t xml:space="preserve">Elastyczny, sterylny, hydrowłóknisty opatrunek do ran pooperacyjnych ze srebrem </t>
  </si>
  <si>
    <t>9cm x 25cm (tolerancja +/- 10%)</t>
  </si>
  <si>
    <t>Elastyczny, sterylny, hydrowłóknisty opatrunek do ran pooperacyjnych ze srebrem</t>
  </si>
  <si>
    <t>9cm x 15cm (tolerancja +/- 10%)</t>
  </si>
  <si>
    <t xml:space="preserve">Elastyczny, sterylny, hydrowłóknisty opatrunek do ran pooperacyjnych </t>
  </si>
  <si>
    <t>9cm x 10cm (tolerancja +/- 10%)</t>
  </si>
  <si>
    <r>
      <rPr>
        <b/>
        <sz val="8"/>
        <rFont val="Arial Narrow"/>
        <family val="2"/>
        <charset val="238"/>
      </rPr>
      <t>ZADANIE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NR</t>
    </r>
    <r>
      <rPr>
        <sz val="8"/>
        <rFont val="Arial Narrow"/>
        <family val="2"/>
        <charset val="238"/>
      </rPr>
      <t xml:space="preserve"> 9 </t>
    </r>
    <r>
      <rPr>
        <b/>
        <sz val="8"/>
        <rFont val="Arial Narrow"/>
        <family val="2"/>
        <charset val="238"/>
      </rPr>
      <t>-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Opatrunek z alginianem</t>
    </r>
  </si>
  <si>
    <t>Opatrunek do wypełniania rany z alginianem</t>
  </si>
  <si>
    <t>nie mniejszy niż
7,5cm x 10cm</t>
  </si>
  <si>
    <r>
      <rPr>
        <b/>
        <sz val="8"/>
        <rFont val="Arial Narrow"/>
        <family val="2"/>
        <charset val="238"/>
      </rPr>
      <t>ZADANIE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>NR</t>
    </r>
    <r>
      <rPr>
        <sz val="8"/>
        <rFont val="Arial Narrow"/>
        <family val="2"/>
        <charset val="238"/>
      </rPr>
      <t xml:space="preserve"> 10 </t>
    </r>
    <r>
      <rPr>
        <b/>
        <sz val="8"/>
        <rFont val="Arial Narrow"/>
        <family val="2"/>
        <charset val="238"/>
      </rPr>
      <t>-</t>
    </r>
    <r>
      <rPr>
        <sz val="8"/>
        <rFont val="Arial Narrow"/>
        <family val="2"/>
        <charset val="238"/>
      </rPr>
      <t xml:space="preserve"> </t>
    </r>
    <r>
      <rPr>
        <b/>
        <sz val="8"/>
        <rFont val="Arial Narrow"/>
        <family val="2"/>
        <charset val="238"/>
      </rPr>
      <t xml:space="preserve">Opatrunki hydroaktywne </t>
    </r>
  </si>
  <si>
    <t>Opatrunek z siatki ze srebrem impregnowany maścią</t>
  </si>
  <si>
    <t>10cm x 10cm 
(tolerancja +/-10%)</t>
  </si>
  <si>
    <t>Opatrunek chłonny piankowy z hydrożelem</t>
  </si>
  <si>
    <t>15cm x 15cm 
(tolerancja +/- 10%)</t>
  </si>
  <si>
    <t>10cm x 20cm
 (tolerancja +/-10%)</t>
  </si>
  <si>
    <t>Opatrunek chłonny piankowy z hydrożelem, profilowany na piętę</t>
  </si>
  <si>
    <t>18cm x 18,5cm 
(tolerancja +/-10%)</t>
  </si>
  <si>
    <t>Opatrunek chłonny piankowy z hydrożelem profilowany na kość krzyżową</t>
  </si>
  <si>
    <t>18cm x 18cm 
(tolerancja +/-10%)</t>
  </si>
  <si>
    <t>Opatrunek hydroaktywny z mechanizmem płucząco-absorpcyjnym do aktywnego oczyszczania ran</t>
  </si>
  <si>
    <t>7,5cm x 7,5cm
 (tolerancja +/- 10%)</t>
  </si>
  <si>
    <t>10cm x 10cm 
(tolerancja +/- 10%)</t>
  </si>
  <si>
    <t>Opatrunek hydroaktywny z mechanizmem płucząco-absorpcyjnym do aktywnego oczyszczania ran, przeznaczony do ran głębokich</t>
  </si>
  <si>
    <t>Opatrunek włókninowy do mocowania kaniul, hipoalergiczny, samoprzylepny, z wkładem chłonnym i wyściółką pod kaniulę</t>
  </si>
  <si>
    <t>8cm x 6cm (tolerancja+/-10%)</t>
  </si>
  <si>
    <t>Opatrunek foliowy wzmocniony włókniną do mocowania kaniul, hipoalergiczny, samoprzylepny</t>
  </si>
  <si>
    <t>9cm x 7cm (tolerancja+/-10%)</t>
  </si>
  <si>
    <t>12cm x 10cm (tolerancja+/-10%)</t>
  </si>
  <si>
    <t>Opatrunek piankowy wysokochłonny pod rurkę tracheostomijną</t>
  </si>
  <si>
    <t>8cm x 8cm
 (tolerancja +/- 10%)</t>
  </si>
  <si>
    <t>Tupfery z gazy, 6cmx6cm, jałowe, z nitką radiacyjną, 24nitki</t>
  </si>
  <si>
    <t>6cm x 6cm</t>
  </si>
  <si>
    <t xml:space="preserve">ZADANIE NR 11 - Opatrunki lipidokoloidowe </t>
  </si>
  <si>
    <t>Opatrunek wykonany w technologii lipido-koloidowej (TLC), stanowiący warstwę kontaktową</t>
  </si>
  <si>
    <t>Opatrunek wykonany w technologii lipido-koloidowej (TLC), stanowiący warstwę kontaktową, impregnowany solami srebra</t>
  </si>
  <si>
    <t>Samoprzylepny opatrunek z warstwą lipido-koloidową (TLC), pianką poliuretanową i   wodoodporną cienką warstwą zewnetrzną z silikonowym przylepcem na brzegach, profilowany na
kość krzyżową, miękki</t>
  </si>
  <si>
    <t>Opatrunek z warstwą lipido-koloidową (TLC) i wysokochłonnymi włóknami poliakrylanu o właściwościach hydro-oczyszczających</t>
  </si>
  <si>
    <t>Opatrunek z warstwą lipido-koloidową (TLC) impregnowaną srebrem i wysokochłonnymi włóknami poliakrylanu o właściwościach hydro- oczyszczających</t>
  </si>
  <si>
    <t>Opatrunek w postaci taśmy z wysokochłonnych włókien poliakrylanu</t>
  </si>
  <si>
    <t>40cm x 5cm</t>
  </si>
  <si>
    <t>Opatrunek z warstwą lipido-koloidową (TLC) zawierającą  cząsteczki nanooligosacharydów (TLC- NOSF) i wysokochłonnymi włóknami poliakrylanu o właściwościach hydro-oczyszczających</t>
  </si>
  <si>
    <t>Samoprzylepny opatrunek z warstwą lipido-koloidową (TLC) zawierającą cząsteczki nanooligosacharydów (TLC-NOSF), wysokochłonnymi włóknami poliakrylanu o właściwościach hydro-oczyszczających, warstwą pianki poliuretanowej i wodoodporną, paroprzepuszczalną warstwą zewnętrzną, z silikonowym przylepcem na brzegach</t>
  </si>
  <si>
    <t>12cm x 12cm</t>
  </si>
  <si>
    <t>Opatrunek z siatki poliestrowej, wykonany w technologii lipido-koloidowej (TLC), zawierający cząsteczki nanooligosacharydów (TLC-NOSF), elastyczny, stanowiący warstwę kontaktową</t>
  </si>
  <si>
    <t xml:space="preserve">ZADANIE NR 12 - Opatrunki z węglem aktywowanym </t>
  </si>
  <si>
    <t>Opatrunek w postaci kompresu, jałowy, zawierający materiał chłonny, z węglem aktywowanym, pochłaniający nieprzyjemny zapach, paroprzepuszczalny</t>
  </si>
  <si>
    <t>Opatrunek w postaci kompresu, jałowy, zawierający chłonną włókninę, z węglem aktywowanym , impregnowany srebrem, pochłaniający nieprzyjemny zapach, do ran powierzchownych</t>
  </si>
  <si>
    <t xml:space="preserve">ZADANIE NR 13 - Opatrunki samoprzylepne pooperacyjne </t>
  </si>
  <si>
    <t>Opatrunek samoprzylepny pooperacyjny, włókninowy, hipoalergiczny, jałowy, z warstwą chłonną</t>
  </si>
  <si>
    <t>10cm x 8cm (tolerancja +/- 10%)</t>
  </si>
  <si>
    <t>15cm x 8cm (tolerancja +/- 10%)</t>
  </si>
  <si>
    <t>20cm x 10cm (tolerancja +/- 10%)</t>
  </si>
  <si>
    <t>Opatrunek samoprzylepny pooperacyjny włókninowy, hipoalergiczny, jałowy, z warstwą chłonną</t>
  </si>
  <si>
    <t>25cm x 10cm (tolerancja +/- 10%)</t>
  </si>
  <si>
    <t>35cm x 10cm (tolerancja +/- 10%)</t>
  </si>
  <si>
    <t xml:space="preserve">ZADANIE NR 14 - Opatrunek włókninowy do mocowania kaniul </t>
  </si>
  <si>
    <t>Opatrunek włókninowy do mocowania kaniul, hipoalergiczny, samoprzylepny, z wkładem chłonnym i dodatkową wyściółką pod kaniulę.</t>
  </si>
  <si>
    <t>ZADANIE NR 15 - Opatrunek do mocowania kaniul z folią poliuretanową</t>
  </si>
  <si>
    <t>Opatrunek samoprzylepny do mocowania kaniul z paroprzepuszczalną folią poliuretanową umozliwiającą obserwację miejsca wkłucia i częścią włókinową, hipoalergiczny, elastyczny</t>
  </si>
  <si>
    <t>nie mniejszy niż 8cm x 5,8cm (tolerancja+/-10%)</t>
  </si>
  <si>
    <t xml:space="preserve">ZADANIE NR 16 - Opatrunek poliuretanowy </t>
  </si>
  <si>
    <t>Opatrunek poliuretanowy przezroczysty, paroprzepuszczalny, hipoalergiczny, samoprzylepny, z ramką na hipoalergiczny klej</t>
  </si>
  <si>
    <t>10cm x 12cm (tolerancja +/- 10%)</t>
  </si>
  <si>
    <t>głownie dla oka, transarentny folia zabezpieczajaca</t>
  </si>
  <si>
    <t xml:space="preserve">ZADANIE NR 17 - Opatrunki poliuretanowe 2 </t>
  </si>
  <si>
    <t>10cm x 15cm (tolerancja +/- 10%)</t>
  </si>
  <si>
    <t>10-12cm x 25cm (tolerancja +/- 10%)</t>
  </si>
  <si>
    <t xml:space="preserve">ZADANIE NR 18 - Opatrunki hemostatyczne do zabezpieczania miejsca wkłucia </t>
  </si>
  <si>
    <t>Opatrunek z hemostatycznym wkładem chłonnym, hipoalergiczny, jałowy, do zabezpieczenia miejsca wkłucia po usunięciu igieł stosowanych w trakcie dializy</t>
  </si>
  <si>
    <t>opatr. 30-39mm x
72mm z wkładem hemostat.
15-18mm x 20mm (tolerancja +/-
10%)</t>
  </si>
  <si>
    <t>Opatrunek hemostatyczny sterylny po usunięciu igły z tętnicy promieniowej lub tętnicy grzbietowej stopy zawierający warstwową podkładkę, plastikową płytkę  i elastyczną taśmę, niepowodujący zmniejszenia przepływu krwi</t>
  </si>
  <si>
    <t>opatr. 40mm x
120mm z wkładem hemostat.
owalnym o dł. 27cm (tolerancja +/-
10%)</t>
  </si>
  <si>
    <t xml:space="preserve">Opatrunek hemostatyczny sterylny do żył obwodowych zawierający warstwową podkładkę  i elastyczną taśmę włókninową </t>
  </si>
  <si>
    <t>opatr. 39mm x
80mm z wkładem hemostat.
owalnym o dł. 27cm (tolerancja +/-
10%)</t>
  </si>
  <si>
    <t xml:space="preserve">ZADANIE NR 19 - Opatrunek do wkłuć z chlorheksydyną </t>
  </si>
  <si>
    <t>Bakteriobójczy opatrunek do mocowania cewników centralnych oraz dializacyjnych z hydrożelem zawierającym 2% glukonian chlorheksydyny o rozmiarze 3x4 cm.. Opatrunek sterylny, przezroczysty, wykonany z foli poliuretanowej. Odporny na działanie środków dezynfekcyjnych zawierających alkohol. Klej akrylowy naniesiony w sposób wzorzysty dla wysokiej przepuszczalności pary wodnej. Posiada wzmocnioną laminowaną włókninę z nacięciami na brzegach oraz wycięciem w postaci „dziurki od klucza”. Ramka ułatwia aplikację, duży pasek włókninowy, laminowany do mocowania oraz metka do oznaczenia. Wyrób medyczny klasy III. Potwierdzenie bariery folii dla wirusów =&gt;27nm przez niezależne laboratorium na podstawie badań statystycznie znamiennej ilości próbek (min 32).  Rozmiar opatrunku 8,5x11,5 cm. Czas utrzymania na wkłuciu do 7 dni. Opakowanie folia-papier</t>
  </si>
  <si>
    <t>8,5cm x 11,5 cm</t>
  </si>
  <si>
    <t>ZADANIE NR 20 - Opatrunki z superabsorbentem</t>
  </si>
  <si>
    <t>Opatrunek  z  superabsorbentem  wiążącym  i  zamykającym  w swojej strukturze  wysięk,  z  paroprzepuszczalną,  wodoodporną warstwą zewnętrzną, jałowy</t>
  </si>
  <si>
    <t>10cm x 20cm (tolerancja +/- 10%)</t>
  </si>
  <si>
    <t>Opatrunek  samoprzylepny  z  superabsorbentem   wiążącym  i zamykającym w swojej strukturze wysięk, z paroprzepuszczalną, wodoodporną warstwą zewnętrzną, jałowy</t>
  </si>
  <si>
    <t>12-12,5cm x 12-12,5cm (tolerancja +/- 10%)</t>
  </si>
  <si>
    <t>15-17,5cm x 15-17,5cm (tolerancja +/- 10%)</t>
  </si>
  <si>
    <t xml:space="preserve">ZADANIE NR 21 - Opatrunek z jodopowidonem </t>
  </si>
  <si>
    <t>Opatrunek z włókien  wiskozowych,  impregnowanych  glikolem polietylenowym, nieprzywierający, zawierajacy 10% jodopowidonu</t>
  </si>
  <si>
    <t>9,5cm x 9,5cm</t>
  </si>
  <si>
    <t>ZADANIE NR 22 - Gąbki do oczyszczania ran</t>
  </si>
  <si>
    <t xml:space="preserve">Opatrunek w postaci gąbek poliuretanowych o trzech różnych stopniach chropowatości w jednym opakowaniu, do oczyszczania ran, o wysokiej przepuszczalności powietrza, nieprzywierający do rany, sterylny.   </t>
  </si>
  <si>
    <t>Gąbka</t>
  </si>
  <si>
    <t>6,25cm x 4cm x 2cm</t>
  </si>
  <si>
    <t>Sprawa 72/2026</t>
  </si>
  <si>
    <t>FORMULARZ CENOWY</t>
  </si>
  <si>
    <t>załącznik nr 4A do SWZ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</si>
</sst>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"/>
    <numFmt numFmtId="165" formatCode="#,##0.00000"/>
    <numFmt numFmtId="166" formatCode="00000000000000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  <charset val="238"/>
    </font>
    <font>
      <sz val="8"/>
      <color theme="1"/>
      <name val="Arial Narrow"/>
      <family val="2"/>
      <charset val="238"/>
    </font>
    <font>
      <b/>
      <i/>
      <sz val="8"/>
      <name val="Arial Narrow"/>
      <family val="2"/>
      <charset val="238"/>
    </font>
    <font>
      <sz val="10"/>
      <color rgb="FF000000"/>
      <name val="Times New Roman"/>
      <family val="1"/>
      <charset val="238"/>
    </font>
    <font>
      <sz val="8"/>
      <color rgb="FFFF0000"/>
      <name val="Arial Narrow"/>
      <family val="2"/>
      <charset val="238"/>
    </font>
    <font>
      <sz val="10"/>
      <name val="Arial CE"/>
      <charset val="238"/>
    </font>
    <font>
      <i/>
      <sz val="8"/>
      <name val="Arial Narrow"/>
      <family val="2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6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name val="Czcionka tekstu podstawowego"/>
      <charset val="238"/>
    </font>
    <font>
      <b/>
      <sz val="8"/>
      <name val="Czcionka tekstu podstawowego"/>
      <charset val="238"/>
    </font>
    <font>
      <b/>
      <sz val="11"/>
      <color theme="1"/>
      <name val="Czcionka tekstu podstawowego"/>
      <charset val="238"/>
    </font>
  </fonts>
  <fills count="3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BF0DE"/>
      </patternFill>
    </fill>
    <fill>
      <patternFill patternType="solid">
        <fgColor rgb="FFEBEFDE"/>
      </patternFill>
    </fill>
    <fill>
      <patternFill patternType="solid">
        <fgColor theme="0"/>
        <bgColor indexed="64"/>
      </patternFill>
    </fill>
    <fill>
      <patternFill patternType="solid">
        <fgColor rgb="FFEBF0DD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6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8" fillId="0" borderId="0"/>
    <xf numFmtId="0" fontId="6" fillId="0" borderId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5" borderId="0" applyNumberFormat="0" applyBorder="0" applyAlignment="0" applyProtection="0"/>
    <xf numFmtId="0" fontId="14" fillId="13" borderId="2" applyNumberFormat="0" applyAlignment="0" applyProtection="0"/>
    <xf numFmtId="0" fontId="15" fillId="26" borderId="3" applyNumberFormat="0" applyAlignment="0" applyProtection="0"/>
    <xf numFmtId="0" fontId="16" fillId="10" borderId="0" applyNumberFormat="0" applyBorder="0" applyAlignment="0" applyProtection="0"/>
    <xf numFmtId="43" fontId="17" fillId="0" borderId="0" applyFill="0" applyBorder="0" applyAlignment="0" applyProtection="0"/>
    <xf numFmtId="43" fontId="8" fillId="0" borderId="0" applyFont="0" applyFill="0" applyBorder="0" applyAlignment="0" applyProtection="0"/>
    <xf numFmtId="0" fontId="18" fillId="0" borderId="4" applyNumberFormat="0" applyFill="0" applyAlignment="0" applyProtection="0"/>
    <xf numFmtId="0" fontId="19" fillId="27" borderId="5" applyNumberFormat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28" borderId="0" applyNumberFormat="0" applyBorder="0" applyAlignment="0" applyProtection="0"/>
    <xf numFmtId="0" fontId="8" fillId="0" borderId="0"/>
    <xf numFmtId="0" fontId="24" fillId="0" borderId="1">
      <alignment vertical="center"/>
    </xf>
    <xf numFmtId="0" fontId="1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27" fillId="26" borderId="2" applyNumberFormat="0" applyAlignment="0" applyProtection="0"/>
    <xf numFmtId="9" fontId="24" fillId="0" borderId="0" applyFont="0" applyFill="0" applyBorder="0" applyAlignment="0" applyProtection="0"/>
    <xf numFmtId="0" fontId="28" fillId="0" borderId="9" applyNumberFormat="0" applyFill="0" applyAlignment="0" applyProtection="0"/>
    <xf numFmtId="0" fontId="24" fillId="0" borderId="1">
      <alignment vertical="center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29" borderId="10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44" fontId="17" fillId="0" borderId="0" applyFill="0" applyBorder="0" applyAlignment="0" applyProtection="0"/>
    <xf numFmtId="0" fontId="32" fillId="9" borderId="0" applyNumberFormat="0" applyBorder="0" applyAlignment="0" applyProtection="0"/>
  </cellStyleXfs>
  <cellXfs count="203">
    <xf numFmtId="0" fontId="0" fillId="0" borderId="0" xfId="0"/>
    <xf numFmtId="3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2" borderId="1" xfId="0" applyNumberFormat="1" applyFont="1" applyFill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shrinkToFit="1"/>
    </xf>
    <xf numFmtId="9" fontId="3" fillId="0" borderId="1" xfId="0" applyNumberFormat="1" applyFont="1" applyBorder="1" applyAlignment="1">
      <alignment horizontal="center" vertical="center" shrinkToFit="1"/>
    </xf>
    <xf numFmtId="4" fontId="3" fillId="0" borderId="1" xfId="1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Border="1" applyAlignment="1">
      <alignment vertical="center" wrapText="1"/>
    </xf>
    <xf numFmtId="0" fontId="7" fillId="0" borderId="0" xfId="0" applyFont="1"/>
    <xf numFmtId="4" fontId="2" fillId="0" borderId="1" xfId="2" applyNumberFormat="1" applyFont="1" applyBorder="1" applyAlignment="1">
      <alignment horizontal="right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1" fontId="3" fillId="0" borderId="1" xfId="2" applyNumberFormat="1" applyFont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wrapText="1"/>
    </xf>
    <xf numFmtId="1" fontId="3" fillId="0" borderId="1" xfId="2" applyNumberFormat="1" applyFont="1" applyFill="1" applyBorder="1" applyAlignment="1">
      <alignment horizontal="center" vertical="center" shrinkToFit="1"/>
    </xf>
    <xf numFmtId="4" fontId="3" fillId="0" borderId="1" xfId="2" applyNumberFormat="1" applyFont="1" applyBorder="1" applyAlignment="1">
      <alignment horizontal="right" vertical="center" wrapText="1"/>
    </xf>
    <xf numFmtId="9" fontId="3" fillId="0" borderId="1" xfId="2" applyNumberFormat="1" applyFont="1" applyBorder="1" applyAlignment="1">
      <alignment horizontal="center" vertical="center" shrinkToFit="1"/>
    </xf>
    <xf numFmtId="3" fontId="3" fillId="0" borderId="1" xfId="2" applyNumberFormat="1" applyFont="1" applyFill="1" applyBorder="1" applyAlignment="1">
      <alignment horizontal="center" vertical="center" shrinkToFit="1"/>
    </xf>
    <xf numFmtId="1" fontId="3" fillId="0" borderId="1" xfId="3" applyNumberFormat="1" applyFont="1" applyBorder="1" applyAlignment="1">
      <alignment horizontal="center" vertical="center" shrinkToFit="1"/>
    </xf>
    <xf numFmtId="0" fontId="3" fillId="0" borderId="1" xfId="3" applyFont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/>
    </xf>
    <xf numFmtId="1" fontId="3" fillId="0" borderId="1" xfId="3" applyNumberFormat="1" applyFont="1" applyFill="1" applyBorder="1" applyAlignment="1">
      <alignment horizontal="center" vertical="center" shrinkToFit="1"/>
    </xf>
    <xf numFmtId="4" fontId="3" fillId="0" borderId="1" xfId="3" applyNumberFormat="1" applyFont="1" applyBorder="1" applyAlignment="1">
      <alignment horizontal="right" vertical="center" shrinkToFit="1"/>
    </xf>
    <xf numFmtId="9" fontId="3" fillId="0" borderId="1" xfId="3" applyNumberFormat="1" applyFont="1" applyBorder="1" applyAlignment="1">
      <alignment horizontal="center" vertical="center" shrinkToFit="1"/>
    </xf>
    <xf numFmtId="0" fontId="3" fillId="0" borderId="1" xfId="3" applyFont="1" applyBorder="1" applyAlignment="1">
      <alignment horizontal="center" vertical="center" wrapText="1"/>
    </xf>
    <xf numFmtId="164" fontId="3" fillId="0" borderId="1" xfId="3" applyNumberFormat="1" applyFont="1" applyBorder="1" applyAlignment="1">
      <alignment horizontal="center" vertical="center" shrinkToFit="1"/>
    </xf>
    <xf numFmtId="4" fontId="2" fillId="0" borderId="1" xfId="3" applyNumberFormat="1" applyFont="1" applyBorder="1" applyAlignment="1">
      <alignment horizontal="right" vertical="center" shrinkToFit="1"/>
    </xf>
    <xf numFmtId="4" fontId="2" fillId="0" borderId="1" xfId="3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1" fontId="3" fillId="0" borderId="1" xfId="4" applyNumberFormat="1" applyFont="1" applyBorder="1" applyAlignment="1">
      <alignment horizontal="center" vertical="center" shrinkToFit="1"/>
    </xf>
    <xf numFmtId="0" fontId="3" fillId="0" borderId="1" xfId="4" applyFont="1" applyBorder="1" applyAlignment="1">
      <alignment horizontal="left" vertical="center" wrapText="1"/>
    </xf>
    <xf numFmtId="0" fontId="3" fillId="0" borderId="1" xfId="4" applyFont="1" applyFill="1" applyBorder="1" applyAlignment="1">
      <alignment horizontal="center" vertical="center" wrapText="1"/>
    </xf>
    <xf numFmtId="1" fontId="3" fillId="0" borderId="1" xfId="4" applyNumberFormat="1" applyFont="1" applyFill="1" applyBorder="1" applyAlignment="1">
      <alignment horizontal="center" vertical="center" shrinkToFit="1"/>
    </xf>
    <xf numFmtId="4" fontId="3" fillId="0" borderId="1" xfId="4" applyNumberFormat="1" applyFont="1" applyBorder="1" applyAlignment="1">
      <alignment horizontal="right" vertical="center" shrinkToFit="1"/>
    </xf>
    <xf numFmtId="9" fontId="3" fillId="0" borderId="1" xfId="4" applyNumberFormat="1" applyFont="1" applyBorder="1" applyAlignment="1">
      <alignment horizontal="center" vertical="center" shrinkToFit="1"/>
    </xf>
    <xf numFmtId="0" fontId="3" fillId="0" borderId="1" xfId="4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2" fontId="3" fillId="0" borderId="1" xfId="4" applyNumberFormat="1" applyFont="1" applyBorder="1" applyAlignment="1">
      <alignment horizontal="left" vertical="center" shrinkToFit="1"/>
    </xf>
    <xf numFmtId="4" fontId="2" fillId="0" borderId="1" xfId="4" applyNumberFormat="1" applyFont="1" applyBorder="1" applyAlignment="1">
      <alignment horizontal="right" vertical="center" shrinkToFit="1"/>
    </xf>
    <xf numFmtId="4" fontId="2" fillId="0" borderId="1" xfId="4" applyNumberFormat="1" applyFont="1" applyBorder="1" applyAlignment="1">
      <alignment horizontal="right" vertical="center" wrapText="1"/>
    </xf>
    <xf numFmtId="1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 shrinkToFit="1"/>
    </xf>
    <xf numFmtId="9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horizontal="center" vertical="center" shrinkToFit="1"/>
    </xf>
    <xf numFmtId="3" fontId="3" fillId="0" borderId="1" xfId="4" applyNumberFormat="1" applyFont="1" applyFill="1" applyBorder="1" applyAlignment="1">
      <alignment horizontal="center" vertical="center" shrinkToFit="1"/>
    </xf>
    <xf numFmtId="0" fontId="3" fillId="0" borderId="1" xfId="4" applyFont="1" applyFill="1" applyBorder="1" applyAlignment="1">
      <alignment horizontal="left" vertical="center" wrapText="1"/>
    </xf>
    <xf numFmtId="1" fontId="3" fillId="0" borderId="1" xfId="5" applyNumberFormat="1" applyFont="1" applyBorder="1" applyAlignment="1">
      <alignment horizontal="center" vertical="center" shrinkToFit="1"/>
    </xf>
    <xf numFmtId="0" fontId="3" fillId="0" borderId="1" xfId="5" applyFont="1" applyBorder="1" applyAlignment="1">
      <alignment horizontal="left" vertical="center" wrapText="1"/>
    </xf>
    <xf numFmtId="0" fontId="3" fillId="0" borderId="1" xfId="5" applyFont="1" applyFill="1" applyBorder="1" applyAlignment="1">
      <alignment horizontal="center" vertical="center" wrapText="1"/>
    </xf>
    <xf numFmtId="1" fontId="3" fillId="0" borderId="1" xfId="5" applyNumberFormat="1" applyFont="1" applyFill="1" applyBorder="1" applyAlignment="1">
      <alignment horizontal="center" vertical="center" shrinkToFit="1"/>
    </xf>
    <xf numFmtId="4" fontId="3" fillId="0" borderId="1" xfId="5" applyNumberFormat="1" applyFont="1" applyBorder="1" applyAlignment="1">
      <alignment horizontal="right" vertical="center" wrapText="1"/>
    </xf>
    <xf numFmtId="9" fontId="3" fillId="0" borderId="1" xfId="5" applyNumberFormat="1" applyFont="1" applyBorder="1" applyAlignment="1">
      <alignment horizontal="center" vertical="center" shrinkToFit="1"/>
    </xf>
    <xf numFmtId="0" fontId="3" fillId="0" borderId="1" xfId="5" applyFont="1" applyBorder="1" applyAlignment="1">
      <alignment horizontal="center" vertical="center" wrapText="1"/>
    </xf>
    <xf numFmtId="4" fontId="2" fillId="0" borderId="1" xfId="5" applyNumberFormat="1" applyFont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0" fontId="3" fillId="0" borderId="1" xfId="6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center" vertical="center" wrapText="1"/>
    </xf>
    <xf numFmtId="1" fontId="3" fillId="0" borderId="1" xfId="6" applyNumberFormat="1" applyFont="1" applyFill="1" applyBorder="1" applyAlignment="1">
      <alignment horizontal="center" vertical="center" shrinkToFit="1"/>
    </xf>
    <xf numFmtId="3" fontId="3" fillId="0" borderId="1" xfId="6" applyNumberFormat="1" applyFont="1" applyFill="1" applyBorder="1" applyAlignment="1">
      <alignment horizontal="center" vertical="center" wrapText="1"/>
    </xf>
    <xf numFmtId="4" fontId="3" fillId="0" borderId="1" xfId="6" applyNumberFormat="1" applyFont="1" applyFill="1" applyBorder="1" applyAlignment="1">
      <alignment horizontal="right" vertical="center" shrinkToFit="1"/>
    </xf>
    <xf numFmtId="9" fontId="3" fillId="0" borderId="1" xfId="6" applyNumberFormat="1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1" fontId="3" fillId="0" borderId="1" xfId="6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" fontId="3" fillId="0" borderId="1" xfId="7" applyNumberFormat="1" applyFont="1" applyBorder="1" applyAlignment="1">
      <alignment horizontal="center" vertical="center" shrinkToFit="1"/>
    </xf>
    <xf numFmtId="0" fontId="3" fillId="0" borderId="1" xfId="7" applyFont="1" applyBorder="1" applyAlignment="1">
      <alignment horizontal="left" vertical="center" wrapText="1"/>
    </xf>
    <xf numFmtId="0" fontId="3" fillId="0" borderId="1" xfId="7" applyFont="1" applyFill="1" applyBorder="1" applyAlignment="1">
      <alignment horizontal="center" vertical="center" wrapText="1"/>
    </xf>
    <xf numFmtId="1" fontId="3" fillId="0" borderId="1" xfId="7" applyNumberFormat="1" applyFont="1" applyFill="1" applyBorder="1" applyAlignment="1">
      <alignment horizontal="center" vertical="center" shrinkToFit="1"/>
    </xf>
    <xf numFmtId="4" fontId="3" fillId="0" borderId="1" xfId="7" applyNumberFormat="1" applyFont="1" applyBorder="1" applyAlignment="1">
      <alignment horizontal="right" vertical="center" shrinkToFit="1"/>
    </xf>
    <xf numFmtId="9" fontId="3" fillId="0" borderId="1" xfId="7" applyNumberFormat="1" applyFont="1" applyBorder="1" applyAlignment="1">
      <alignment horizontal="center" vertical="center" shrinkToFit="1"/>
    </xf>
    <xf numFmtId="0" fontId="3" fillId="0" borderId="1" xfId="7" applyFont="1" applyBorder="1" applyAlignment="1">
      <alignment horizontal="center" vertical="center" wrapText="1"/>
    </xf>
    <xf numFmtId="1" fontId="3" fillId="0" borderId="1" xfId="7" applyNumberFormat="1" applyFont="1" applyBorder="1" applyAlignment="1">
      <alignment horizontal="right" vertical="center" shrinkToFit="1"/>
    </xf>
    <xf numFmtId="4" fontId="2" fillId="0" borderId="1" xfId="7" applyNumberFormat="1" applyFont="1" applyBorder="1" applyAlignment="1">
      <alignment horizontal="right" vertical="center" shrinkToFit="1"/>
    </xf>
    <xf numFmtId="4" fontId="2" fillId="0" borderId="1" xfId="7" applyNumberFormat="1" applyFont="1" applyBorder="1" applyAlignment="1">
      <alignment horizontal="right" vertical="center" wrapText="1"/>
    </xf>
    <xf numFmtId="2" fontId="3" fillId="0" borderId="1" xfId="1" applyNumberFormat="1" applyFont="1" applyBorder="1" applyAlignment="1">
      <alignment horizontal="center" vertical="center" shrinkToFit="1"/>
    </xf>
    <xf numFmtId="4" fontId="2" fillId="0" borderId="1" xfId="1" applyNumberFormat="1" applyFont="1" applyBorder="1" applyAlignment="1">
      <alignment horizontal="right" vertical="center" shrinkToFit="1"/>
    </xf>
    <xf numFmtId="4" fontId="2" fillId="0" borderId="1" xfId="1" applyNumberFormat="1" applyFont="1" applyBorder="1" applyAlignment="1">
      <alignment horizontal="right" vertical="center" wrapText="1"/>
    </xf>
    <xf numFmtId="1" fontId="3" fillId="0" borderId="1" xfId="8" applyNumberFormat="1" applyFont="1" applyBorder="1" applyAlignment="1">
      <alignment horizontal="center" vertical="center" shrinkToFit="1"/>
    </xf>
    <xf numFmtId="0" fontId="3" fillId="0" borderId="1" xfId="8" applyFont="1" applyBorder="1" applyAlignment="1">
      <alignment horizontal="left" vertical="center" wrapText="1"/>
    </xf>
    <xf numFmtId="0" fontId="3" fillId="0" borderId="1" xfId="8" applyFont="1" applyFill="1" applyBorder="1" applyAlignment="1">
      <alignment horizontal="center" vertical="center" wrapText="1"/>
    </xf>
    <xf numFmtId="1" fontId="3" fillId="0" borderId="1" xfId="8" applyNumberFormat="1" applyFont="1" applyFill="1" applyBorder="1" applyAlignment="1">
      <alignment horizontal="center" vertical="center" shrinkToFit="1"/>
    </xf>
    <xf numFmtId="3" fontId="3" fillId="0" borderId="1" xfId="8" applyNumberFormat="1" applyFont="1" applyFill="1" applyBorder="1" applyAlignment="1">
      <alignment horizontal="center" vertical="center" shrinkToFit="1"/>
    </xf>
    <xf numFmtId="165" fontId="3" fillId="0" borderId="1" xfId="8" applyNumberFormat="1" applyFont="1" applyBorder="1" applyAlignment="1">
      <alignment horizontal="right" vertical="center" wrapText="1"/>
    </xf>
    <xf numFmtId="9" fontId="3" fillId="0" borderId="1" xfId="8" applyNumberFormat="1" applyFont="1" applyBorder="1" applyAlignment="1">
      <alignment horizontal="center" vertical="center" shrinkToFit="1"/>
    </xf>
    <xf numFmtId="0" fontId="3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12" fontId="3" fillId="0" borderId="1" xfId="8" applyNumberFormat="1" applyFont="1" applyBorder="1" applyAlignment="1">
      <alignment vertical="center"/>
    </xf>
    <xf numFmtId="4" fontId="4" fillId="0" borderId="0" xfId="0" applyNumberFormat="1" applyFont="1"/>
    <xf numFmtId="12" fontId="3" fillId="0" borderId="1" xfId="8" applyNumberFormat="1" applyFont="1" applyBorder="1" applyAlignment="1">
      <alignment horizontal="center" vertical="center" shrinkToFit="1"/>
    </xf>
    <xf numFmtId="4" fontId="2" fillId="0" borderId="1" xfId="8" applyNumberFormat="1" applyFont="1" applyBorder="1" applyAlignment="1">
      <alignment horizontal="right" vertical="center" wrapText="1"/>
    </xf>
    <xf numFmtId="1" fontId="3" fillId="0" borderId="1" xfId="9" applyNumberFormat="1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9" applyFont="1" applyFill="1" applyBorder="1" applyAlignment="1">
      <alignment horizontal="center" vertical="center" wrapText="1"/>
    </xf>
    <xf numFmtId="1" fontId="3" fillId="0" borderId="1" xfId="9" applyNumberFormat="1" applyFont="1" applyFill="1" applyBorder="1" applyAlignment="1">
      <alignment horizontal="center" vertical="center" shrinkToFit="1"/>
    </xf>
    <xf numFmtId="3" fontId="3" fillId="0" borderId="1" xfId="9" applyNumberFormat="1" applyFont="1" applyFill="1" applyBorder="1" applyAlignment="1">
      <alignment horizontal="center" vertical="center" shrinkToFit="1"/>
    </xf>
    <xf numFmtId="4" fontId="3" fillId="0" borderId="1" xfId="9" applyNumberFormat="1" applyFont="1" applyBorder="1" applyAlignment="1">
      <alignment horizontal="right" vertical="center" wrapText="1"/>
    </xf>
    <xf numFmtId="9" fontId="3" fillId="0" borderId="1" xfId="9" applyNumberFormat="1" applyFont="1" applyBorder="1" applyAlignment="1">
      <alignment horizontal="center" vertical="center" shrinkToFit="1"/>
    </xf>
    <xf numFmtId="0" fontId="3" fillId="0" borderId="1" xfId="9" applyFont="1" applyBorder="1" applyAlignment="1">
      <alignment horizontal="center" vertical="center" wrapText="1"/>
    </xf>
    <xf numFmtId="0" fontId="3" fillId="0" borderId="1" xfId="9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 shrinkToFit="1"/>
    </xf>
    <xf numFmtId="1" fontId="3" fillId="0" borderId="1" xfId="10" applyNumberFormat="1" applyFont="1" applyBorder="1" applyAlignment="1">
      <alignment horizontal="center" vertical="center" shrinkToFit="1"/>
    </xf>
    <xf numFmtId="0" fontId="3" fillId="0" borderId="1" xfId="10" applyFont="1" applyBorder="1" applyAlignment="1">
      <alignment horizontal="left" vertical="center" wrapText="1"/>
    </xf>
    <xf numFmtId="0" fontId="3" fillId="0" borderId="1" xfId="10" applyFont="1" applyFill="1" applyBorder="1" applyAlignment="1">
      <alignment horizontal="center" vertical="center" wrapText="1"/>
    </xf>
    <xf numFmtId="3" fontId="3" fillId="0" borderId="1" xfId="10" applyNumberFormat="1" applyFont="1" applyFill="1" applyBorder="1" applyAlignment="1">
      <alignment horizontal="center" vertical="center" wrapText="1"/>
    </xf>
    <xf numFmtId="4" fontId="3" fillId="0" borderId="1" xfId="10" applyNumberFormat="1" applyFont="1" applyBorder="1" applyAlignment="1">
      <alignment horizontal="right" vertical="center" shrinkToFit="1"/>
    </xf>
    <xf numFmtId="9" fontId="3" fillId="0" borderId="1" xfId="10" applyNumberFormat="1" applyFont="1" applyBorder="1" applyAlignment="1">
      <alignment horizontal="center" vertical="center" shrinkToFit="1"/>
    </xf>
    <xf numFmtId="0" fontId="3" fillId="0" borderId="1" xfId="10" applyFont="1" applyBorder="1" applyAlignment="1">
      <alignment horizontal="center" vertical="center" wrapText="1"/>
    </xf>
    <xf numFmtId="49" fontId="3" fillId="0" borderId="1" xfId="10" applyNumberFormat="1" applyFont="1" applyBorder="1" applyAlignment="1">
      <alignment horizontal="center" vertical="center" wrapText="1"/>
    </xf>
    <xf numFmtId="0" fontId="3" fillId="0" borderId="1" xfId="10" applyFont="1" applyBorder="1" applyAlignment="1">
      <alignment horizontal="center" vertical="center"/>
    </xf>
    <xf numFmtId="0" fontId="2" fillId="0" borderId="1" xfId="10" applyFon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3" fillId="6" borderId="1" xfId="6" applyFont="1" applyFill="1" applyBorder="1" applyAlignment="1">
      <alignment horizontal="left" vertical="center" wrapText="1"/>
    </xf>
    <xf numFmtId="4" fontId="3" fillId="0" borderId="1" xfId="6" applyNumberFormat="1" applyFont="1" applyBorder="1" applyAlignment="1">
      <alignment horizontal="right" vertical="center" wrapText="1"/>
    </xf>
    <xf numFmtId="9" fontId="3" fillId="0" borderId="1" xfId="6" applyNumberFormat="1" applyFont="1" applyBorder="1" applyAlignment="1">
      <alignment horizontal="center" vertical="center" wrapText="1"/>
    </xf>
    <xf numFmtId="4" fontId="3" fillId="0" borderId="1" xfId="6" applyNumberFormat="1" applyFont="1" applyBorder="1" applyAlignment="1">
      <alignment horizontal="center" vertical="center" wrapText="1"/>
    </xf>
    <xf numFmtId="3" fontId="3" fillId="0" borderId="1" xfId="6" applyNumberFormat="1" applyFon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/>
    </xf>
    <xf numFmtId="1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 shrinkToFit="1"/>
    </xf>
    <xf numFmtId="1" fontId="3" fillId="0" borderId="1" xfId="11" applyNumberFormat="1" applyFont="1" applyBorder="1" applyAlignment="1">
      <alignment horizontal="center" vertical="center" shrinkToFit="1"/>
    </xf>
    <xf numFmtId="0" fontId="3" fillId="0" borderId="1" xfId="11" applyFont="1" applyBorder="1" applyAlignment="1">
      <alignment horizontal="left" vertical="center" wrapText="1"/>
    </xf>
    <xf numFmtId="0" fontId="3" fillId="0" borderId="1" xfId="1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right" vertical="center" wrapText="1"/>
    </xf>
    <xf numFmtId="9" fontId="3" fillId="0" borderId="1" xfId="11" applyNumberFormat="1" applyFont="1" applyBorder="1" applyAlignment="1">
      <alignment horizontal="center" vertical="center" shrinkToFit="1"/>
    </xf>
    <xf numFmtId="0" fontId="3" fillId="0" borderId="1" xfId="11" applyFont="1" applyBorder="1" applyAlignment="1">
      <alignment horizontal="center" vertical="center" wrapText="1"/>
    </xf>
    <xf numFmtId="4" fontId="2" fillId="0" borderId="1" xfId="6" applyNumberFormat="1" applyFont="1" applyBorder="1" applyAlignment="1">
      <alignment horizontal="right" vertical="center" wrapText="1"/>
    </xf>
    <xf numFmtId="0" fontId="3" fillId="0" borderId="1" xfId="6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center" shrinkToFit="1"/>
    </xf>
    <xf numFmtId="166" fontId="3" fillId="0" borderId="1" xfId="0" applyNumberFormat="1" applyFont="1" applyFill="1" applyBorder="1" applyAlignment="1">
      <alignment horizontal="center" vertical="center" shrinkToFit="1"/>
    </xf>
    <xf numFmtId="166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/>
    <xf numFmtId="0" fontId="3" fillId="0" borderId="0" xfId="0" applyFont="1" applyFill="1" applyAlignment="1">
      <alignment horizontal="center"/>
    </xf>
    <xf numFmtId="4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0" fillId="0" borderId="0" xfId="0" applyFont="1"/>
    <xf numFmtId="0" fontId="10" fillId="0" borderId="0" xfId="0" applyFont="1" applyFill="1" applyAlignment="1">
      <alignment horizontal="center"/>
    </xf>
    <xf numFmtId="4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/>
    <xf numFmtId="4" fontId="11" fillId="0" borderId="0" xfId="0" applyNumberFormat="1" applyFont="1" applyAlignment="1">
      <alignment horizontal="right"/>
    </xf>
    <xf numFmtId="0" fontId="33" fillId="0" borderId="0" xfId="0" applyFont="1"/>
    <xf numFmtId="0" fontId="33" fillId="0" borderId="0" xfId="0" applyFont="1" applyFill="1" applyAlignment="1">
      <alignment horizontal="center"/>
    </xf>
    <xf numFmtId="4" fontId="33" fillId="0" borderId="0" xfId="0" applyNumberFormat="1" applyFont="1" applyAlignment="1">
      <alignment horizontal="right"/>
    </xf>
    <xf numFmtId="0" fontId="33" fillId="0" borderId="0" xfId="0" applyFont="1" applyAlignment="1">
      <alignment horizontal="center"/>
    </xf>
    <xf numFmtId="0" fontId="34" fillId="0" borderId="0" xfId="0" applyFont="1"/>
    <xf numFmtId="0" fontId="35" fillId="0" borderId="0" xfId="0" applyFont="1"/>
    <xf numFmtId="0" fontId="2" fillId="3" borderId="1" xfId="0" applyFont="1" applyFill="1" applyBorder="1" applyAlignment="1">
      <alignment horizontal="left" vertical="top" wrapText="1"/>
    </xf>
    <xf numFmtId="0" fontId="2" fillId="4" borderId="1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6" applyFont="1" applyBorder="1" applyAlignment="1">
      <alignment horizontal="right" vertical="center" wrapText="1"/>
    </xf>
    <xf numFmtId="0" fontId="2" fillId="0" borderId="1" xfId="7" applyFont="1" applyBorder="1" applyAlignment="1">
      <alignment horizontal="right" vertical="center" wrapText="1"/>
    </xf>
    <xf numFmtId="0" fontId="2" fillId="4" borderId="1" xfId="8" applyFont="1" applyFill="1" applyBorder="1" applyAlignment="1">
      <alignment horizontal="left" vertical="center" wrapText="1"/>
    </xf>
    <xf numFmtId="0" fontId="2" fillId="0" borderId="1" xfId="8" applyFont="1" applyBorder="1" applyAlignment="1">
      <alignment horizontal="right" vertical="center" wrapText="1"/>
    </xf>
    <xf numFmtId="0" fontId="2" fillId="7" borderId="1" xfId="9" applyFont="1" applyFill="1" applyBorder="1" applyAlignment="1">
      <alignment horizontal="left" vertical="center" wrapText="1"/>
    </xf>
    <xf numFmtId="0" fontId="2" fillId="3" borderId="1" xfId="10" applyFont="1" applyFill="1" applyBorder="1" applyAlignment="1">
      <alignment horizontal="left" vertical="center" wrapText="1"/>
    </xf>
    <xf numFmtId="0" fontId="2" fillId="7" borderId="1" xfId="11" applyFont="1" applyFill="1" applyBorder="1" applyAlignment="1">
      <alignment horizontal="left" vertical="center" wrapText="1"/>
    </xf>
    <xf numFmtId="0" fontId="2" fillId="0" borderId="1" xfId="2" applyFont="1" applyBorder="1" applyAlignment="1">
      <alignment horizontal="right" vertical="center" wrapText="1"/>
    </xf>
    <xf numFmtId="0" fontId="2" fillId="4" borderId="1" xfId="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5" borderId="1" xfId="7" applyFont="1" applyFill="1" applyBorder="1" applyAlignment="1">
      <alignment horizontal="left" vertical="center" wrapText="1"/>
    </xf>
    <xf numFmtId="0" fontId="2" fillId="0" borderId="1" xfId="4" applyFont="1" applyBorder="1" applyAlignment="1">
      <alignment horizontal="right" vertical="center" wrapText="1"/>
    </xf>
    <xf numFmtId="0" fontId="3" fillId="0" borderId="1" xfId="4" applyFont="1" applyBorder="1" applyAlignment="1">
      <alignment horizontal="left" vertical="center" wrapText="1"/>
    </xf>
    <xf numFmtId="0" fontId="2" fillId="5" borderId="1" xfId="5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left" vertical="center" wrapText="1"/>
    </xf>
    <xf numFmtId="0" fontId="2" fillId="0" borderId="1" xfId="3" applyFont="1" applyBorder="1" applyAlignment="1">
      <alignment horizontal="right" vertical="center" wrapText="1"/>
    </xf>
    <xf numFmtId="4" fontId="33" fillId="0" borderId="0" xfId="0" applyNumberFormat="1" applyFont="1" applyAlignment="1">
      <alignment horizontal="center"/>
    </xf>
    <xf numFmtId="4" fontId="34" fillId="0" borderId="0" xfId="0" applyNumberFormat="1" applyFont="1" applyAlignment="1">
      <alignment horizontal="center"/>
    </xf>
    <xf numFmtId="0" fontId="2" fillId="4" borderId="1" xfId="2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26">
    <cellStyle name="20% - akcent 1 2" xfId="12"/>
    <cellStyle name="20% - akcent 2 2" xfId="13"/>
    <cellStyle name="20% - akcent 3 2" xfId="14"/>
    <cellStyle name="20% - akcent 4 2" xfId="15"/>
    <cellStyle name="20% - akcent 5 2" xfId="16"/>
    <cellStyle name="20% - akcent 6 2" xfId="17"/>
    <cellStyle name="40% - akcent 1 2" xfId="18"/>
    <cellStyle name="40% - akcent 2 2" xfId="19"/>
    <cellStyle name="40% - akcent 3 2" xfId="20"/>
    <cellStyle name="40% - akcent 4 2" xfId="21"/>
    <cellStyle name="40% - akcent 5 2" xfId="22"/>
    <cellStyle name="40% - akcent 6 2" xfId="23"/>
    <cellStyle name="60% - akcent 1 2" xfId="24"/>
    <cellStyle name="60% - akcent 2 2" xfId="25"/>
    <cellStyle name="60% - akcent 3 2" xfId="26"/>
    <cellStyle name="60% - akcent 4 2" xfId="27"/>
    <cellStyle name="60% - akcent 5 2" xfId="28"/>
    <cellStyle name="60% - akcent 6 2" xfId="29"/>
    <cellStyle name="Akcent 1 2" xfId="30"/>
    <cellStyle name="Akcent 2 2" xfId="31"/>
    <cellStyle name="Akcent 3 2" xfId="32"/>
    <cellStyle name="Akcent 4 2" xfId="33"/>
    <cellStyle name="Akcent 5 2" xfId="34"/>
    <cellStyle name="Akcent 6 2" xfId="35"/>
    <cellStyle name="Dane wejściowe 2" xfId="36"/>
    <cellStyle name="Dane wyjściowe 2" xfId="37"/>
    <cellStyle name="Dobre 2" xfId="38"/>
    <cellStyle name="Dziesiętny 2" xfId="39"/>
    <cellStyle name="Dziesiętny 3" xfId="40"/>
    <cellStyle name="Komórka połączona 2" xfId="41"/>
    <cellStyle name="Komórka zaznaczona 2" xfId="42"/>
    <cellStyle name="Nagłówek 1 2" xfId="43"/>
    <cellStyle name="Nagłówek 2 2" xfId="44"/>
    <cellStyle name="Nagłówek 3 2" xfId="45"/>
    <cellStyle name="Nagłówek 4 2" xfId="46"/>
    <cellStyle name="Neutralne 2" xfId="47"/>
    <cellStyle name="Normal 2" xfId="48"/>
    <cellStyle name="Normalny" xfId="0" builtinId="0"/>
    <cellStyle name="Normalny 10" xfId="49"/>
    <cellStyle name="Normalny 11" xfId="50"/>
    <cellStyle name="Normalny 11 2" xfId="51"/>
    <cellStyle name="Normalny 12" xfId="52"/>
    <cellStyle name="Normalny 13" xfId="53"/>
    <cellStyle name="Normalny 13 2" xfId="54"/>
    <cellStyle name="Normalny 14" xfId="9"/>
    <cellStyle name="Normalny 15" xfId="10"/>
    <cellStyle name="Normalny 16" xfId="11"/>
    <cellStyle name="Normalny 17" xfId="6"/>
    <cellStyle name="Normalny 18" xfId="55"/>
    <cellStyle name="Normalny 18 2" xfId="56"/>
    <cellStyle name="Normalny 19" xfId="57"/>
    <cellStyle name="Normalny 19 2" xfId="58"/>
    <cellStyle name="Normalny 2" xfId="2"/>
    <cellStyle name="Normalny 2 2" xfId="59"/>
    <cellStyle name="Normalny 2 3" xfId="60"/>
    <cellStyle name="Normalny 2 4" xfId="61"/>
    <cellStyle name="Normalny 20" xfId="62"/>
    <cellStyle name="Normalny 20 2" xfId="63"/>
    <cellStyle name="Normalny 25" xfId="64"/>
    <cellStyle name="Normalny 25 2" xfId="65"/>
    <cellStyle name="Normalny 3" xfId="3"/>
    <cellStyle name="Normalny 3 2" xfId="66"/>
    <cellStyle name="Normalny 3 3" xfId="67"/>
    <cellStyle name="Normalny 3 4" xfId="68"/>
    <cellStyle name="Normalny 32" xfId="69"/>
    <cellStyle name="Normalny 32 2" xfId="70"/>
    <cellStyle name="Normalny 34" xfId="71"/>
    <cellStyle name="Normalny 34 2" xfId="72"/>
    <cellStyle name="Normalny 35" xfId="73"/>
    <cellStyle name="Normalny 35 2" xfId="74"/>
    <cellStyle name="Normalny 36" xfId="75"/>
    <cellStyle name="Normalny 4" xfId="4"/>
    <cellStyle name="Normalny 4 2" xfId="76"/>
    <cellStyle name="Normalny 4 3" xfId="77"/>
    <cellStyle name="Normalny 4 4" xfId="78"/>
    <cellStyle name="Normalny 5" xfId="79"/>
    <cellStyle name="Normalny 5 2" xfId="80"/>
    <cellStyle name="Normalny 5 3" xfId="81"/>
    <cellStyle name="Normalny 5 4" xfId="82"/>
    <cellStyle name="Normalny 6" xfId="5"/>
    <cellStyle name="Normalny 6 2" xfId="83"/>
    <cellStyle name="Normalny 6 3" xfId="84"/>
    <cellStyle name="Normalny 6 4" xfId="85"/>
    <cellStyle name="Normalny 66" xfId="86"/>
    <cellStyle name="Normalny 67" xfId="87"/>
    <cellStyle name="Normalny 68" xfId="88"/>
    <cellStyle name="Normalny 69" xfId="89"/>
    <cellStyle name="Normalny 7" xfId="7"/>
    <cellStyle name="Normalny 7 2" xfId="90"/>
    <cellStyle name="Normalny 7 3" xfId="91"/>
    <cellStyle name="Normalny 7 4" xfId="92"/>
    <cellStyle name="Normalny 70" xfId="93"/>
    <cellStyle name="Normalny 71" xfId="94"/>
    <cellStyle name="Normalny 72" xfId="95"/>
    <cellStyle name="Normalny 73" xfId="96"/>
    <cellStyle name="Normalny 74" xfId="97"/>
    <cellStyle name="Normalny 75" xfId="98"/>
    <cellStyle name="Normalny 8" xfId="1"/>
    <cellStyle name="Normalny 8 2" xfId="99"/>
    <cellStyle name="Normalny 8 3" xfId="100"/>
    <cellStyle name="Normalny 8 4" xfId="101"/>
    <cellStyle name="Normalny 84" xfId="102"/>
    <cellStyle name="Normalny 85" xfId="103"/>
    <cellStyle name="Normalny 86" xfId="104"/>
    <cellStyle name="Normalny 9" xfId="8"/>
    <cellStyle name="Normalny 9 2" xfId="105"/>
    <cellStyle name="Normalny 9 3" xfId="106"/>
    <cellStyle name="Normalny 9 4" xfId="107"/>
    <cellStyle name="Normalny 97" xfId="108"/>
    <cellStyle name="Obliczenia 2" xfId="109"/>
    <cellStyle name="Procentowy 2" xfId="110"/>
    <cellStyle name="Suma 2" xfId="111"/>
    <cellStyle name="suma miedzy" xfId="112"/>
    <cellStyle name="Tekst objaśnienia 2" xfId="113"/>
    <cellStyle name="Tekst ostrzeżenia 2" xfId="114"/>
    <cellStyle name="Tytuł 2" xfId="115"/>
    <cellStyle name="Uwaga 2" xfId="116"/>
    <cellStyle name="Walutowy 2" xfId="117"/>
    <cellStyle name="Walutowy 2 2" xfId="118"/>
    <cellStyle name="Walutowy 2 2 2" xfId="119"/>
    <cellStyle name="Walutowy 2 3" xfId="120"/>
    <cellStyle name="Walutowy 2 4" xfId="121"/>
    <cellStyle name="Walutowy 3" xfId="122"/>
    <cellStyle name="Walutowy 4" xfId="123"/>
    <cellStyle name="Walutowy 5" xfId="124"/>
    <cellStyle name="Złe 2" xfId="1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00"/>
  <sheetViews>
    <sheetView tabSelected="1" workbookViewId="0">
      <pane ySplit="3" topLeftCell="A145" activePane="bottomLeft" state="frozen"/>
      <selection pane="bottomLeft" sqref="A1:X156"/>
    </sheetView>
  </sheetViews>
  <sheetFormatPr defaultRowHeight="14.25"/>
  <cols>
    <col min="1" max="1" width="3.125" style="161" bestFit="1" customWidth="1"/>
    <col min="2" max="2" width="28" style="161" bestFit="1" customWidth="1"/>
    <col min="3" max="3" width="4.625" style="162" bestFit="1" customWidth="1"/>
    <col min="4" max="4" width="8.875" style="162" bestFit="1" customWidth="1"/>
    <col min="5" max="5" width="4.875" style="162" bestFit="1" customWidth="1"/>
    <col min="6" max="6" width="6.875" style="162" bestFit="1" customWidth="1"/>
    <col min="7" max="7" width="7" style="162" customWidth="1"/>
    <col min="8" max="8" width="3.375" style="162" bestFit="1" customWidth="1"/>
    <col min="9" max="9" width="8.125" style="162" bestFit="1" customWidth="1"/>
    <col min="10" max="10" width="7.875" style="163" bestFit="1" customWidth="1"/>
    <col min="11" max="11" width="4.5" style="164" bestFit="1" customWidth="1"/>
    <col min="12" max="12" width="7.875" style="163" bestFit="1" customWidth="1"/>
    <col min="13" max="13" width="8.75" style="163" bestFit="1" customWidth="1"/>
    <col min="14" max="14" width="8.25" style="163" customWidth="1"/>
    <col min="15" max="15" width="11.125" style="164" customWidth="1"/>
    <col min="16" max="16" width="6.875" style="164" customWidth="1"/>
    <col min="17" max="17" width="11.5" style="161" customWidth="1"/>
    <col min="18" max="18" width="8.25" style="164" customWidth="1"/>
    <col min="19" max="19" width="7.5" style="161" customWidth="1"/>
    <col min="20" max="20" width="11" style="161" customWidth="1"/>
    <col min="21" max="21" width="10.375" style="165" customWidth="1"/>
    <col min="22" max="22" width="7.375" style="166" customWidth="1"/>
    <col min="23" max="23" width="9.25" style="166" customWidth="1"/>
    <col min="24" max="24" width="18" style="164" customWidth="1"/>
  </cols>
  <sheetData>
    <row r="1" spans="1:24" s="172" customFormat="1" ht="15">
      <c r="A1" s="167"/>
      <c r="B1" s="167" t="s">
        <v>196</v>
      </c>
      <c r="C1" s="168"/>
      <c r="D1" s="168"/>
      <c r="E1" s="168"/>
      <c r="F1" s="168"/>
      <c r="G1" s="168"/>
      <c r="H1" s="168"/>
      <c r="I1" s="168"/>
      <c r="J1" s="169"/>
      <c r="K1" s="170"/>
      <c r="L1" s="195" t="s">
        <v>197</v>
      </c>
      <c r="M1" s="195"/>
      <c r="N1" s="195"/>
      <c r="O1" s="195"/>
      <c r="P1" s="170"/>
      <c r="Q1" s="167"/>
      <c r="R1" s="170"/>
      <c r="S1" s="167"/>
      <c r="T1" s="167"/>
      <c r="U1" s="171"/>
      <c r="V1" s="196" t="s">
        <v>198</v>
      </c>
      <c r="W1" s="196"/>
      <c r="X1" s="196"/>
    </row>
    <row r="3" spans="1:24" s="8" customFormat="1" ht="77.25" customHeight="1">
      <c r="A3" s="198" t="s">
        <v>0</v>
      </c>
      <c r="B3" s="198" t="s">
        <v>1</v>
      </c>
      <c r="C3" s="199" t="s">
        <v>2</v>
      </c>
      <c r="D3" s="199" t="s">
        <v>3</v>
      </c>
      <c r="E3" s="200" t="s">
        <v>4</v>
      </c>
      <c r="F3" s="199" t="s">
        <v>5</v>
      </c>
      <c r="G3" s="201" t="s">
        <v>6</v>
      </c>
      <c r="H3" s="199" t="s">
        <v>7</v>
      </c>
      <c r="I3" s="1" t="s">
        <v>8</v>
      </c>
      <c r="J3" s="2" t="s">
        <v>9</v>
      </c>
      <c r="K3" s="3" t="s">
        <v>10</v>
      </c>
      <c r="L3" s="2" t="s">
        <v>11</v>
      </c>
      <c r="M3" s="2" t="s">
        <v>12</v>
      </c>
      <c r="N3" s="2" t="s">
        <v>13</v>
      </c>
      <c r="O3" s="4" t="s">
        <v>14</v>
      </c>
      <c r="P3" s="5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6" t="s">
        <v>20</v>
      </c>
      <c r="V3" s="7" t="s">
        <v>21</v>
      </c>
      <c r="W3" s="7" t="s">
        <v>22</v>
      </c>
      <c r="X3" s="6" t="s">
        <v>23</v>
      </c>
    </row>
    <row r="4" spans="1:24" s="8" customFormat="1" ht="12.75" customHeight="1">
      <c r="A4" s="198"/>
      <c r="B4" s="198"/>
      <c r="C4" s="199"/>
      <c r="D4" s="199"/>
      <c r="E4" s="200"/>
      <c r="F4" s="199"/>
      <c r="G4" s="201"/>
      <c r="H4" s="199"/>
      <c r="I4" s="202" t="s">
        <v>24</v>
      </c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9"/>
      <c r="V4" s="9"/>
      <c r="W4" s="9"/>
      <c r="X4" s="9"/>
    </row>
    <row r="5" spans="1:24" s="8" customFormat="1" ht="12.75">
      <c r="A5" s="10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1">
        <v>7</v>
      </c>
      <c r="H5" s="10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12">
        <v>14</v>
      </c>
      <c r="O5" s="12">
        <v>15</v>
      </c>
      <c r="P5" s="12">
        <v>16</v>
      </c>
      <c r="Q5" s="12">
        <v>17</v>
      </c>
      <c r="R5" s="12">
        <v>18</v>
      </c>
      <c r="S5" s="12">
        <v>19</v>
      </c>
      <c r="T5" s="12">
        <v>20</v>
      </c>
      <c r="U5" s="11">
        <v>21</v>
      </c>
      <c r="V5" s="11">
        <v>22</v>
      </c>
      <c r="W5" s="11">
        <v>23</v>
      </c>
      <c r="X5" s="11">
        <v>24</v>
      </c>
    </row>
    <row r="6" spans="1:24" s="8" customFormat="1" ht="12.75">
      <c r="A6" s="176" t="s">
        <v>25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</row>
    <row r="7" spans="1:24" s="8" customFormat="1" ht="38.25">
      <c r="A7" s="13">
        <v>1</v>
      </c>
      <c r="B7" s="14" t="s">
        <v>26</v>
      </c>
      <c r="C7" s="15" t="s">
        <v>27</v>
      </c>
      <c r="D7" s="15" t="s">
        <v>28</v>
      </c>
      <c r="E7" s="16">
        <v>1</v>
      </c>
      <c r="F7" s="15" t="s">
        <v>29</v>
      </c>
      <c r="G7" s="17">
        <v>750</v>
      </c>
      <c r="H7" s="15" t="s">
        <v>29</v>
      </c>
      <c r="I7" s="17"/>
      <c r="J7" s="18"/>
      <c r="K7" s="19">
        <v>0.08</v>
      </c>
      <c r="L7" s="20">
        <f t="shared" ref="L7:L11" si="0">J7*(1+K7)</f>
        <v>0</v>
      </c>
      <c r="M7" s="20">
        <f t="shared" ref="M7:M11" si="1">I7*J7</f>
        <v>0</v>
      </c>
      <c r="N7" s="20">
        <f t="shared" ref="N7:N11" si="2">M7*(1+K7)</f>
        <v>0</v>
      </c>
      <c r="O7" s="21"/>
      <c r="P7" s="22"/>
      <c r="Q7" s="21"/>
      <c r="R7" s="21"/>
      <c r="S7" s="23"/>
      <c r="T7" s="22"/>
      <c r="U7" s="16">
        <f>ROUNDDOWN(I7*0.3,0)</f>
        <v>0</v>
      </c>
      <c r="V7" s="24">
        <f t="shared" ref="V7:V11" si="3">U7*J7</f>
        <v>0</v>
      </c>
      <c r="W7" s="24">
        <f t="shared" ref="W7:W11" si="4">V7*(1+K7)</f>
        <v>0</v>
      </c>
      <c r="X7" s="21"/>
    </row>
    <row r="8" spans="1:24" s="8" customFormat="1" ht="38.25">
      <c r="A8" s="13">
        <v>2</v>
      </c>
      <c r="B8" s="14" t="s">
        <v>26</v>
      </c>
      <c r="C8" s="15" t="s">
        <v>27</v>
      </c>
      <c r="D8" s="15" t="s">
        <v>30</v>
      </c>
      <c r="E8" s="16">
        <v>1</v>
      </c>
      <c r="F8" s="15" t="s">
        <v>29</v>
      </c>
      <c r="G8" s="17">
        <v>5590</v>
      </c>
      <c r="H8" s="15" t="s">
        <v>29</v>
      </c>
      <c r="I8" s="17"/>
      <c r="J8" s="18"/>
      <c r="K8" s="19">
        <v>0.08</v>
      </c>
      <c r="L8" s="20">
        <f t="shared" si="0"/>
        <v>0</v>
      </c>
      <c r="M8" s="20">
        <f t="shared" si="1"/>
        <v>0</v>
      </c>
      <c r="N8" s="20">
        <f t="shared" si="2"/>
        <v>0</v>
      </c>
      <c r="O8" s="21"/>
      <c r="P8" s="22"/>
      <c r="Q8" s="21"/>
      <c r="R8" s="21"/>
      <c r="S8" s="23"/>
      <c r="T8" s="22"/>
      <c r="U8" s="16">
        <f t="shared" ref="U8:U20" si="5">ROUNDDOWN(I8*0.3,0)</f>
        <v>0</v>
      </c>
      <c r="V8" s="24">
        <f t="shared" si="3"/>
        <v>0</v>
      </c>
      <c r="W8" s="24">
        <f t="shared" si="4"/>
        <v>0</v>
      </c>
      <c r="X8" s="21"/>
    </row>
    <row r="9" spans="1:24" s="8" customFormat="1" ht="38.25">
      <c r="A9" s="13">
        <v>3</v>
      </c>
      <c r="B9" s="14" t="s">
        <v>26</v>
      </c>
      <c r="C9" s="15" t="s">
        <v>27</v>
      </c>
      <c r="D9" s="15" t="s">
        <v>31</v>
      </c>
      <c r="E9" s="16">
        <v>1</v>
      </c>
      <c r="F9" s="15" t="s">
        <v>29</v>
      </c>
      <c r="G9" s="17">
        <v>2110</v>
      </c>
      <c r="H9" s="15" t="s">
        <v>29</v>
      </c>
      <c r="I9" s="17"/>
      <c r="J9" s="18"/>
      <c r="K9" s="19">
        <v>0.08</v>
      </c>
      <c r="L9" s="20">
        <f t="shared" si="0"/>
        <v>0</v>
      </c>
      <c r="M9" s="20">
        <f t="shared" si="1"/>
        <v>0</v>
      </c>
      <c r="N9" s="20">
        <f t="shared" si="2"/>
        <v>0</v>
      </c>
      <c r="O9" s="21"/>
      <c r="P9" s="22"/>
      <c r="Q9" s="21"/>
      <c r="R9" s="21"/>
      <c r="S9" s="23"/>
      <c r="T9" s="22"/>
      <c r="U9" s="16">
        <f t="shared" si="5"/>
        <v>0</v>
      </c>
      <c r="V9" s="24">
        <f t="shared" si="3"/>
        <v>0</v>
      </c>
      <c r="W9" s="24">
        <f t="shared" si="4"/>
        <v>0</v>
      </c>
      <c r="X9" s="21"/>
    </row>
    <row r="10" spans="1:24" s="26" customFormat="1" ht="51">
      <c r="A10" s="13">
        <v>4</v>
      </c>
      <c r="B10" s="25" t="s">
        <v>32</v>
      </c>
      <c r="C10" s="15" t="s">
        <v>27</v>
      </c>
      <c r="D10" s="15" t="s">
        <v>33</v>
      </c>
      <c r="E10" s="16">
        <v>20</v>
      </c>
      <c r="F10" s="15" t="s">
        <v>29</v>
      </c>
      <c r="G10" s="17">
        <v>90</v>
      </c>
      <c r="H10" s="15" t="s">
        <v>34</v>
      </c>
      <c r="I10" s="17"/>
      <c r="J10" s="18"/>
      <c r="K10" s="19">
        <v>0.08</v>
      </c>
      <c r="L10" s="20">
        <f t="shared" si="0"/>
        <v>0</v>
      </c>
      <c r="M10" s="20">
        <f t="shared" si="1"/>
        <v>0</v>
      </c>
      <c r="N10" s="20">
        <f t="shared" si="2"/>
        <v>0</v>
      </c>
      <c r="O10" s="21"/>
      <c r="P10" s="22"/>
      <c r="Q10" s="21"/>
      <c r="R10" s="21"/>
      <c r="S10" s="23"/>
      <c r="T10" s="22"/>
      <c r="U10" s="16">
        <f t="shared" si="5"/>
        <v>0</v>
      </c>
      <c r="V10" s="24">
        <f t="shared" si="3"/>
        <v>0</v>
      </c>
      <c r="W10" s="24">
        <f t="shared" si="4"/>
        <v>0</v>
      </c>
      <c r="X10" s="21"/>
    </row>
    <row r="11" spans="1:24" s="26" customFormat="1" ht="51">
      <c r="A11" s="13">
        <v>5</v>
      </c>
      <c r="B11" s="25" t="s">
        <v>32</v>
      </c>
      <c r="C11" s="15" t="s">
        <v>27</v>
      </c>
      <c r="D11" s="15" t="s">
        <v>35</v>
      </c>
      <c r="E11" s="16">
        <v>20</v>
      </c>
      <c r="F11" s="15" t="s">
        <v>29</v>
      </c>
      <c r="G11" s="17">
        <v>54</v>
      </c>
      <c r="H11" s="15" t="s">
        <v>34</v>
      </c>
      <c r="I11" s="17"/>
      <c r="J11" s="18"/>
      <c r="K11" s="19">
        <v>0.08</v>
      </c>
      <c r="L11" s="20">
        <f t="shared" si="0"/>
        <v>0</v>
      </c>
      <c r="M11" s="20">
        <f t="shared" si="1"/>
        <v>0</v>
      </c>
      <c r="N11" s="20">
        <f t="shared" si="2"/>
        <v>0</v>
      </c>
      <c r="O11" s="21"/>
      <c r="P11" s="22"/>
      <c r="Q11" s="21"/>
      <c r="R11" s="21"/>
      <c r="S11" s="23"/>
      <c r="T11" s="22"/>
      <c r="U11" s="16">
        <f t="shared" si="5"/>
        <v>0</v>
      </c>
      <c r="V11" s="24">
        <f t="shared" si="3"/>
        <v>0</v>
      </c>
      <c r="W11" s="24">
        <f t="shared" si="4"/>
        <v>0</v>
      </c>
      <c r="X11" s="21"/>
    </row>
    <row r="12" spans="1:24" s="8" customFormat="1" ht="12.75">
      <c r="A12" s="184" t="s">
        <v>36</v>
      </c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27">
        <f>SUM(M7:M11)</f>
        <v>0</v>
      </c>
      <c r="N12" s="27">
        <f>SUM(N7:N11)</f>
        <v>0</v>
      </c>
      <c r="O12" s="28"/>
      <c r="P12" s="28"/>
      <c r="Q12" s="29"/>
      <c r="R12" s="28"/>
      <c r="S12" s="29"/>
      <c r="T12" s="29"/>
      <c r="U12" s="29"/>
      <c r="V12" s="27">
        <f>SUM(V7:V11)</f>
        <v>0</v>
      </c>
      <c r="W12" s="27">
        <f>SUM(W7:W11)</f>
        <v>0</v>
      </c>
      <c r="X12" s="28"/>
    </row>
    <row r="13" spans="1:24" s="8" customFormat="1" ht="12.75">
      <c r="A13" s="197" t="s">
        <v>37</v>
      </c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</row>
    <row r="14" spans="1:24" s="8" customFormat="1" ht="38.25">
      <c r="A14" s="30">
        <v>1</v>
      </c>
      <c r="B14" s="29" t="s">
        <v>38</v>
      </c>
      <c r="C14" s="31" t="s">
        <v>39</v>
      </c>
      <c r="D14" s="31" t="s">
        <v>40</v>
      </c>
      <c r="E14" s="32">
        <v>1</v>
      </c>
      <c r="F14" s="31" t="s">
        <v>29</v>
      </c>
      <c r="G14" s="32">
        <v>360</v>
      </c>
      <c r="H14" s="31" t="s">
        <v>29</v>
      </c>
      <c r="I14" s="32"/>
      <c r="J14" s="33"/>
      <c r="K14" s="34">
        <v>0.08</v>
      </c>
      <c r="L14" s="20">
        <f t="shared" ref="L14:L20" si="6">J14*(1+K14)</f>
        <v>0</v>
      </c>
      <c r="M14" s="20">
        <f t="shared" ref="M14:M20" si="7">I14*J14</f>
        <v>0</v>
      </c>
      <c r="N14" s="20">
        <f t="shared" ref="N14:N20" si="8">M14*(1+K14)</f>
        <v>0</v>
      </c>
      <c r="O14" s="28"/>
      <c r="P14" s="30"/>
      <c r="Q14" s="28"/>
      <c r="R14" s="30"/>
      <c r="S14" s="28"/>
      <c r="T14" s="30"/>
      <c r="U14" s="16">
        <f t="shared" si="5"/>
        <v>0</v>
      </c>
      <c r="V14" s="24">
        <f t="shared" ref="V14:V20" si="9">U14*J14</f>
        <v>0</v>
      </c>
      <c r="W14" s="24">
        <f t="shared" ref="W14:W20" si="10">V14*(1+K14)</f>
        <v>0</v>
      </c>
      <c r="X14" s="28" t="s">
        <v>41</v>
      </c>
    </row>
    <row r="15" spans="1:24" s="8" customFormat="1" ht="38.25">
      <c r="A15" s="30">
        <v>2</v>
      </c>
      <c r="B15" s="29" t="s">
        <v>42</v>
      </c>
      <c r="C15" s="31" t="s">
        <v>27</v>
      </c>
      <c r="D15" s="31" t="s">
        <v>43</v>
      </c>
      <c r="E15" s="32">
        <v>1</v>
      </c>
      <c r="F15" s="31" t="s">
        <v>29</v>
      </c>
      <c r="G15" s="32">
        <v>220</v>
      </c>
      <c r="H15" s="31" t="s">
        <v>29</v>
      </c>
      <c r="I15" s="32"/>
      <c r="J15" s="33"/>
      <c r="K15" s="34">
        <v>0.08</v>
      </c>
      <c r="L15" s="20">
        <f t="shared" si="6"/>
        <v>0</v>
      </c>
      <c r="M15" s="20">
        <f t="shared" si="7"/>
        <v>0</v>
      </c>
      <c r="N15" s="20">
        <f t="shared" si="8"/>
        <v>0</v>
      </c>
      <c r="O15" s="28"/>
      <c r="P15" s="30"/>
      <c r="Q15" s="28"/>
      <c r="R15" s="30"/>
      <c r="S15" s="28"/>
      <c r="T15" s="30"/>
      <c r="U15" s="16">
        <f t="shared" si="5"/>
        <v>0</v>
      </c>
      <c r="V15" s="24">
        <f t="shared" si="9"/>
        <v>0</v>
      </c>
      <c r="W15" s="24">
        <f t="shared" si="10"/>
        <v>0</v>
      </c>
      <c r="X15" s="28" t="s">
        <v>41</v>
      </c>
    </row>
    <row r="16" spans="1:24" s="8" customFormat="1" ht="38.25">
      <c r="A16" s="30">
        <v>3</v>
      </c>
      <c r="B16" s="29" t="s">
        <v>42</v>
      </c>
      <c r="C16" s="31" t="s">
        <v>27</v>
      </c>
      <c r="D16" s="31" t="s">
        <v>44</v>
      </c>
      <c r="E16" s="32">
        <v>1</v>
      </c>
      <c r="F16" s="31" t="s">
        <v>29</v>
      </c>
      <c r="G16" s="32">
        <v>510</v>
      </c>
      <c r="H16" s="31" t="s">
        <v>29</v>
      </c>
      <c r="I16" s="32"/>
      <c r="J16" s="33"/>
      <c r="K16" s="34">
        <v>0.08</v>
      </c>
      <c r="L16" s="20">
        <f t="shared" si="6"/>
        <v>0</v>
      </c>
      <c r="M16" s="20">
        <f t="shared" si="7"/>
        <v>0</v>
      </c>
      <c r="N16" s="20">
        <f t="shared" si="8"/>
        <v>0</v>
      </c>
      <c r="O16" s="28"/>
      <c r="P16" s="30"/>
      <c r="Q16" s="28"/>
      <c r="R16" s="30"/>
      <c r="S16" s="28"/>
      <c r="T16" s="30"/>
      <c r="U16" s="16">
        <f t="shared" si="5"/>
        <v>0</v>
      </c>
      <c r="V16" s="24">
        <f t="shared" si="9"/>
        <v>0</v>
      </c>
      <c r="W16" s="24">
        <f t="shared" si="10"/>
        <v>0</v>
      </c>
      <c r="X16" s="28"/>
    </row>
    <row r="17" spans="1:24" s="8" customFormat="1" ht="38.25">
      <c r="A17" s="30">
        <v>4</v>
      </c>
      <c r="B17" s="29" t="s">
        <v>42</v>
      </c>
      <c r="C17" s="31" t="s">
        <v>27</v>
      </c>
      <c r="D17" s="31" t="s">
        <v>31</v>
      </c>
      <c r="E17" s="32">
        <v>1</v>
      </c>
      <c r="F17" s="31" t="s">
        <v>29</v>
      </c>
      <c r="G17" s="35">
        <v>770</v>
      </c>
      <c r="H17" s="31" t="s">
        <v>29</v>
      </c>
      <c r="I17" s="35"/>
      <c r="J17" s="33"/>
      <c r="K17" s="34">
        <v>0.08</v>
      </c>
      <c r="L17" s="20">
        <f t="shared" si="6"/>
        <v>0</v>
      </c>
      <c r="M17" s="20">
        <f t="shared" si="7"/>
        <v>0</v>
      </c>
      <c r="N17" s="20">
        <f t="shared" si="8"/>
        <v>0</v>
      </c>
      <c r="O17" s="28"/>
      <c r="P17" s="30"/>
      <c r="Q17" s="28"/>
      <c r="R17" s="30"/>
      <c r="S17" s="28"/>
      <c r="T17" s="30"/>
      <c r="U17" s="16">
        <f t="shared" si="5"/>
        <v>0</v>
      </c>
      <c r="V17" s="24">
        <f t="shared" si="9"/>
        <v>0</v>
      </c>
      <c r="W17" s="24">
        <f t="shared" si="10"/>
        <v>0</v>
      </c>
      <c r="X17" s="28"/>
    </row>
    <row r="18" spans="1:24" s="8" customFormat="1" ht="38.25">
      <c r="A18" s="30">
        <v>5</v>
      </c>
      <c r="B18" s="29" t="s">
        <v>42</v>
      </c>
      <c r="C18" s="31" t="s">
        <v>27</v>
      </c>
      <c r="D18" s="31" t="s">
        <v>45</v>
      </c>
      <c r="E18" s="32">
        <v>1</v>
      </c>
      <c r="F18" s="31" t="s">
        <v>29</v>
      </c>
      <c r="G18" s="32">
        <v>290</v>
      </c>
      <c r="H18" s="31" t="s">
        <v>29</v>
      </c>
      <c r="I18" s="32"/>
      <c r="J18" s="33"/>
      <c r="K18" s="34">
        <v>0.08</v>
      </c>
      <c r="L18" s="20">
        <f t="shared" si="6"/>
        <v>0</v>
      </c>
      <c r="M18" s="20">
        <f t="shared" si="7"/>
        <v>0</v>
      </c>
      <c r="N18" s="20">
        <f t="shared" si="8"/>
        <v>0</v>
      </c>
      <c r="O18" s="28"/>
      <c r="P18" s="30"/>
      <c r="Q18" s="28"/>
      <c r="R18" s="30"/>
      <c r="S18" s="28"/>
      <c r="T18" s="30"/>
      <c r="U18" s="16">
        <f t="shared" si="5"/>
        <v>0</v>
      </c>
      <c r="V18" s="24">
        <f t="shared" si="9"/>
        <v>0</v>
      </c>
      <c r="W18" s="24">
        <f t="shared" si="10"/>
        <v>0</v>
      </c>
      <c r="X18" s="28"/>
    </row>
    <row r="19" spans="1:24" s="8" customFormat="1" ht="38.25">
      <c r="A19" s="30">
        <v>6</v>
      </c>
      <c r="B19" s="29" t="s">
        <v>46</v>
      </c>
      <c r="C19" s="31" t="s">
        <v>27</v>
      </c>
      <c r="D19" s="31" t="s">
        <v>47</v>
      </c>
      <c r="E19" s="32">
        <v>1</v>
      </c>
      <c r="F19" s="31" t="s">
        <v>29</v>
      </c>
      <c r="G19" s="32">
        <v>240</v>
      </c>
      <c r="H19" s="31" t="s">
        <v>29</v>
      </c>
      <c r="I19" s="32"/>
      <c r="J19" s="33"/>
      <c r="K19" s="34">
        <v>0.08</v>
      </c>
      <c r="L19" s="20">
        <f t="shared" si="6"/>
        <v>0</v>
      </c>
      <c r="M19" s="20">
        <f t="shared" si="7"/>
        <v>0</v>
      </c>
      <c r="N19" s="20">
        <f t="shared" si="8"/>
        <v>0</v>
      </c>
      <c r="O19" s="28"/>
      <c r="P19" s="30"/>
      <c r="Q19" s="28"/>
      <c r="R19" s="30"/>
      <c r="S19" s="28"/>
      <c r="T19" s="30"/>
      <c r="U19" s="16">
        <f t="shared" si="5"/>
        <v>0</v>
      </c>
      <c r="V19" s="24">
        <f t="shared" si="9"/>
        <v>0</v>
      </c>
      <c r="W19" s="24">
        <f t="shared" si="10"/>
        <v>0</v>
      </c>
      <c r="X19" s="28"/>
    </row>
    <row r="20" spans="1:24" s="8" customFormat="1" ht="38.25">
      <c r="A20" s="30">
        <v>7</v>
      </c>
      <c r="B20" s="29" t="s">
        <v>48</v>
      </c>
      <c r="C20" s="31" t="s">
        <v>27</v>
      </c>
      <c r="D20" s="31" t="s">
        <v>49</v>
      </c>
      <c r="E20" s="32">
        <v>1</v>
      </c>
      <c r="F20" s="31" t="s">
        <v>29</v>
      </c>
      <c r="G20" s="32">
        <v>260</v>
      </c>
      <c r="H20" s="31" t="s">
        <v>29</v>
      </c>
      <c r="I20" s="32"/>
      <c r="J20" s="33"/>
      <c r="K20" s="34">
        <v>0.08</v>
      </c>
      <c r="L20" s="20">
        <f t="shared" si="6"/>
        <v>0</v>
      </c>
      <c r="M20" s="20">
        <f t="shared" si="7"/>
        <v>0</v>
      </c>
      <c r="N20" s="20">
        <f t="shared" si="8"/>
        <v>0</v>
      </c>
      <c r="O20" s="28"/>
      <c r="P20" s="30"/>
      <c r="Q20" s="28"/>
      <c r="R20" s="30"/>
      <c r="S20" s="28"/>
      <c r="T20" s="30"/>
      <c r="U20" s="16">
        <f t="shared" si="5"/>
        <v>0</v>
      </c>
      <c r="V20" s="24">
        <f t="shared" si="9"/>
        <v>0</v>
      </c>
      <c r="W20" s="24">
        <f t="shared" si="10"/>
        <v>0</v>
      </c>
      <c r="X20" s="28"/>
    </row>
    <row r="21" spans="1:24" s="8" customFormat="1" ht="12.75">
      <c r="A21" s="184" t="s">
        <v>36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27">
        <f>SUM(M14:M20)</f>
        <v>0</v>
      </c>
      <c r="N21" s="27">
        <f>SUM(N14:N20)</f>
        <v>0</v>
      </c>
      <c r="O21" s="28"/>
      <c r="P21" s="28"/>
      <c r="Q21" s="29"/>
      <c r="R21" s="28"/>
      <c r="S21" s="29"/>
      <c r="T21" s="29"/>
      <c r="U21" s="29"/>
      <c r="V21" s="27">
        <f>SUM(V14:V20)</f>
        <v>0</v>
      </c>
      <c r="W21" s="27">
        <f>SUM(W14:W20)</f>
        <v>0</v>
      </c>
      <c r="X21" s="28"/>
    </row>
    <row r="22" spans="1:24" s="8" customFormat="1" ht="12.75">
      <c r="A22" s="193" t="s">
        <v>50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193"/>
      <c r="W22" s="193"/>
      <c r="X22" s="193"/>
    </row>
    <row r="23" spans="1:24" s="8" customFormat="1" ht="51">
      <c r="A23" s="36">
        <v>1</v>
      </c>
      <c r="B23" s="37" t="s">
        <v>51</v>
      </c>
      <c r="C23" s="38" t="s">
        <v>27</v>
      </c>
      <c r="D23" s="38" t="s">
        <v>52</v>
      </c>
      <c r="E23" s="39">
        <v>5</v>
      </c>
      <c r="F23" s="38" t="s">
        <v>29</v>
      </c>
      <c r="G23" s="39">
        <v>32</v>
      </c>
      <c r="H23" s="38" t="s">
        <v>34</v>
      </c>
      <c r="I23" s="39"/>
      <c r="J23" s="40"/>
      <c r="K23" s="41">
        <v>0.08</v>
      </c>
      <c r="L23" s="20">
        <f t="shared" ref="L23:L28" si="11">J23*(1+K23)</f>
        <v>0</v>
      </c>
      <c r="M23" s="20">
        <f t="shared" ref="M23:M28" si="12">I23*J23</f>
        <v>0</v>
      </c>
      <c r="N23" s="20">
        <f t="shared" ref="N23:N28" si="13">M23*(1+K23)</f>
        <v>0</v>
      </c>
      <c r="O23" s="42"/>
      <c r="P23" s="42"/>
      <c r="Q23" s="42"/>
      <c r="R23" s="42"/>
      <c r="S23" s="43"/>
      <c r="T23" s="36"/>
      <c r="U23" s="16">
        <f t="shared" ref="U23:U28" si="14">ROUNDDOWN(I23*0.3,0)</f>
        <v>0</v>
      </c>
      <c r="V23" s="24">
        <f t="shared" ref="V23:V28" si="15">U23*J23</f>
        <v>0</v>
      </c>
      <c r="W23" s="24">
        <f t="shared" ref="W23:W28" si="16">V23*(1+K23)</f>
        <v>0</v>
      </c>
      <c r="X23" s="42"/>
    </row>
    <row r="24" spans="1:24" s="8" customFormat="1" ht="51">
      <c r="A24" s="36">
        <v>2</v>
      </c>
      <c r="B24" s="37" t="s">
        <v>53</v>
      </c>
      <c r="C24" s="38" t="s">
        <v>27</v>
      </c>
      <c r="D24" s="38" t="s">
        <v>54</v>
      </c>
      <c r="E24" s="39">
        <v>5</v>
      </c>
      <c r="F24" s="38" t="s">
        <v>29</v>
      </c>
      <c r="G24" s="39">
        <v>39</v>
      </c>
      <c r="H24" s="38" t="s">
        <v>34</v>
      </c>
      <c r="I24" s="39"/>
      <c r="J24" s="40"/>
      <c r="K24" s="41">
        <v>0.08</v>
      </c>
      <c r="L24" s="20">
        <f t="shared" si="11"/>
        <v>0</v>
      </c>
      <c r="M24" s="20">
        <f t="shared" si="12"/>
        <v>0</v>
      </c>
      <c r="N24" s="20">
        <f t="shared" si="13"/>
        <v>0</v>
      </c>
      <c r="O24" s="42"/>
      <c r="P24" s="42"/>
      <c r="Q24" s="42"/>
      <c r="R24" s="42"/>
      <c r="S24" s="43"/>
      <c r="T24" s="36"/>
      <c r="U24" s="16">
        <f t="shared" si="14"/>
        <v>0</v>
      </c>
      <c r="V24" s="24">
        <f t="shared" si="15"/>
        <v>0</v>
      </c>
      <c r="W24" s="24">
        <f t="shared" si="16"/>
        <v>0</v>
      </c>
      <c r="X24" s="42"/>
    </row>
    <row r="25" spans="1:24" s="8" customFormat="1" ht="51">
      <c r="A25" s="36">
        <v>3</v>
      </c>
      <c r="B25" s="37" t="s">
        <v>53</v>
      </c>
      <c r="C25" s="38" t="s">
        <v>27</v>
      </c>
      <c r="D25" s="38" t="s">
        <v>55</v>
      </c>
      <c r="E25" s="39">
        <v>5</v>
      </c>
      <c r="F25" s="38" t="s">
        <v>29</v>
      </c>
      <c r="G25" s="39">
        <v>13</v>
      </c>
      <c r="H25" s="38" t="s">
        <v>34</v>
      </c>
      <c r="I25" s="39"/>
      <c r="J25" s="40"/>
      <c r="K25" s="41">
        <v>0.08</v>
      </c>
      <c r="L25" s="20">
        <f t="shared" si="11"/>
        <v>0</v>
      </c>
      <c r="M25" s="20">
        <f t="shared" si="12"/>
        <v>0</v>
      </c>
      <c r="N25" s="20">
        <f t="shared" si="13"/>
        <v>0</v>
      </c>
      <c r="O25" s="42"/>
      <c r="P25" s="42"/>
      <c r="Q25" s="42"/>
      <c r="R25" s="42"/>
      <c r="S25" s="43"/>
      <c r="T25" s="36"/>
      <c r="U25" s="16">
        <f t="shared" si="14"/>
        <v>0</v>
      </c>
      <c r="V25" s="24">
        <f t="shared" si="15"/>
        <v>0</v>
      </c>
      <c r="W25" s="24">
        <f t="shared" si="16"/>
        <v>0</v>
      </c>
      <c r="X25" s="42"/>
    </row>
    <row r="26" spans="1:24" s="8" customFormat="1" ht="63.75">
      <c r="A26" s="36">
        <v>4</v>
      </c>
      <c r="B26" s="37" t="s">
        <v>56</v>
      </c>
      <c r="C26" s="38" t="s">
        <v>27</v>
      </c>
      <c r="D26" s="38" t="s">
        <v>57</v>
      </c>
      <c r="E26" s="39">
        <v>1</v>
      </c>
      <c r="F26" s="38" t="s">
        <v>58</v>
      </c>
      <c r="G26" s="39">
        <v>11</v>
      </c>
      <c r="H26" s="38" t="s">
        <v>29</v>
      </c>
      <c r="I26" s="39"/>
      <c r="J26" s="40"/>
      <c r="K26" s="41">
        <v>0.08</v>
      </c>
      <c r="L26" s="20">
        <f t="shared" si="11"/>
        <v>0</v>
      </c>
      <c r="M26" s="20">
        <f t="shared" si="12"/>
        <v>0</v>
      </c>
      <c r="N26" s="20">
        <f t="shared" si="13"/>
        <v>0</v>
      </c>
      <c r="O26" s="42"/>
      <c r="P26" s="42"/>
      <c r="Q26" s="42"/>
      <c r="R26" s="42"/>
      <c r="S26" s="42"/>
      <c r="T26" s="36"/>
      <c r="U26" s="16">
        <f t="shared" si="14"/>
        <v>0</v>
      </c>
      <c r="V26" s="24">
        <f t="shared" si="15"/>
        <v>0</v>
      </c>
      <c r="W26" s="24">
        <f t="shared" si="16"/>
        <v>0</v>
      </c>
      <c r="X26" s="42"/>
    </row>
    <row r="27" spans="1:24" s="8" customFormat="1" ht="63.75">
      <c r="A27" s="36">
        <v>5</v>
      </c>
      <c r="B27" s="37" t="s">
        <v>56</v>
      </c>
      <c r="C27" s="38" t="s">
        <v>27</v>
      </c>
      <c r="D27" s="38" t="s">
        <v>59</v>
      </c>
      <c r="E27" s="39">
        <v>1</v>
      </c>
      <c r="F27" s="38" t="s">
        <v>58</v>
      </c>
      <c r="G27" s="39">
        <v>23</v>
      </c>
      <c r="H27" s="38" t="s">
        <v>29</v>
      </c>
      <c r="I27" s="39"/>
      <c r="J27" s="40"/>
      <c r="K27" s="41">
        <v>0.08</v>
      </c>
      <c r="L27" s="20">
        <f t="shared" si="11"/>
        <v>0</v>
      </c>
      <c r="M27" s="20">
        <f t="shared" si="12"/>
        <v>0</v>
      </c>
      <c r="N27" s="20">
        <f t="shared" si="13"/>
        <v>0</v>
      </c>
      <c r="O27" s="42"/>
      <c r="P27" s="42"/>
      <c r="Q27" s="42"/>
      <c r="R27" s="42"/>
      <c r="S27" s="42"/>
      <c r="T27" s="36"/>
      <c r="U27" s="16">
        <f t="shared" si="14"/>
        <v>0</v>
      </c>
      <c r="V27" s="24">
        <f t="shared" si="15"/>
        <v>0</v>
      </c>
      <c r="W27" s="24">
        <f t="shared" si="16"/>
        <v>0</v>
      </c>
      <c r="X27" s="42"/>
    </row>
    <row r="28" spans="1:24" s="8" customFormat="1" ht="63.75">
      <c r="A28" s="36">
        <v>6</v>
      </c>
      <c r="B28" s="37" t="s">
        <v>56</v>
      </c>
      <c r="C28" s="38" t="s">
        <v>27</v>
      </c>
      <c r="D28" s="38" t="s">
        <v>60</v>
      </c>
      <c r="E28" s="39">
        <v>1</v>
      </c>
      <c r="F28" s="38" t="s">
        <v>58</v>
      </c>
      <c r="G28" s="39">
        <v>20</v>
      </c>
      <c r="H28" s="38" t="s">
        <v>29</v>
      </c>
      <c r="I28" s="39"/>
      <c r="J28" s="40"/>
      <c r="K28" s="41">
        <v>0.08</v>
      </c>
      <c r="L28" s="20">
        <f t="shared" si="11"/>
        <v>0</v>
      </c>
      <c r="M28" s="20">
        <f t="shared" si="12"/>
        <v>0</v>
      </c>
      <c r="N28" s="20">
        <f t="shared" si="13"/>
        <v>0</v>
      </c>
      <c r="O28" s="42"/>
      <c r="P28" s="42"/>
      <c r="Q28" s="42"/>
      <c r="R28" s="42"/>
      <c r="S28" s="42"/>
      <c r="T28" s="36"/>
      <c r="U28" s="16">
        <f t="shared" si="14"/>
        <v>0</v>
      </c>
      <c r="V28" s="24">
        <f t="shared" si="15"/>
        <v>0</v>
      </c>
      <c r="W28" s="24">
        <f t="shared" si="16"/>
        <v>0</v>
      </c>
      <c r="X28" s="42"/>
    </row>
    <row r="29" spans="1:24" s="8" customFormat="1" ht="12.75">
      <c r="A29" s="194" t="s">
        <v>36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44">
        <f>SUM(M23:M28)</f>
        <v>0</v>
      </c>
      <c r="N29" s="44">
        <f>SUM(N23:N28)</f>
        <v>0</v>
      </c>
      <c r="O29" s="42"/>
      <c r="P29" s="42"/>
      <c r="Q29" s="37"/>
      <c r="R29" s="42"/>
      <c r="S29" s="37"/>
      <c r="T29" s="37"/>
      <c r="U29" s="37"/>
      <c r="V29" s="45">
        <f>SUM(V23:V28)</f>
        <v>0</v>
      </c>
      <c r="W29" s="45">
        <f>SUM(W23:W28)</f>
        <v>0</v>
      </c>
      <c r="X29" s="42"/>
    </row>
    <row r="30" spans="1:24" s="8" customFormat="1" ht="12.75">
      <c r="A30" s="185" t="s">
        <v>61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</row>
    <row r="31" spans="1:24" s="26" customFormat="1" ht="38.25">
      <c r="A31" s="13">
        <v>1</v>
      </c>
      <c r="B31" s="25" t="s">
        <v>62</v>
      </c>
      <c r="C31" s="15" t="s">
        <v>27</v>
      </c>
      <c r="D31" s="15" t="s">
        <v>59</v>
      </c>
      <c r="E31" s="16">
        <v>1</v>
      </c>
      <c r="F31" s="15" t="s">
        <v>29</v>
      </c>
      <c r="G31" s="17">
        <v>900</v>
      </c>
      <c r="H31" s="15" t="s">
        <v>29</v>
      </c>
      <c r="I31" s="17"/>
      <c r="J31" s="18"/>
      <c r="K31" s="19">
        <v>0.08</v>
      </c>
      <c r="L31" s="20">
        <f>J31*(1+K31)</f>
        <v>0</v>
      </c>
      <c r="M31" s="20">
        <f>I31*J31</f>
        <v>0</v>
      </c>
      <c r="N31" s="20">
        <f>M31*(1+K31)</f>
        <v>0</v>
      </c>
      <c r="O31" s="21"/>
      <c r="P31" s="22"/>
      <c r="Q31" s="21"/>
      <c r="R31" s="21"/>
      <c r="S31" s="23"/>
      <c r="T31" s="22"/>
      <c r="U31" s="16">
        <f t="shared" ref="U31:U32" si="17">ROUNDDOWN(I31*0.3,0)</f>
        <v>0</v>
      </c>
      <c r="V31" s="24">
        <f>U31*J31</f>
        <v>0</v>
      </c>
      <c r="W31" s="24">
        <f>V31*(1+K31)</f>
        <v>0</v>
      </c>
      <c r="X31" s="21"/>
    </row>
    <row r="32" spans="1:24" s="26" customFormat="1" ht="38.25">
      <c r="A32" s="13">
        <v>2</v>
      </c>
      <c r="B32" s="25" t="s">
        <v>62</v>
      </c>
      <c r="C32" s="15" t="s">
        <v>27</v>
      </c>
      <c r="D32" s="15" t="s">
        <v>63</v>
      </c>
      <c r="E32" s="16">
        <v>1</v>
      </c>
      <c r="F32" s="15" t="s">
        <v>29</v>
      </c>
      <c r="G32" s="17">
        <v>360</v>
      </c>
      <c r="H32" s="15" t="s">
        <v>29</v>
      </c>
      <c r="I32" s="17"/>
      <c r="J32" s="18"/>
      <c r="K32" s="19">
        <v>0.08</v>
      </c>
      <c r="L32" s="20">
        <f>J32*(1+K32)</f>
        <v>0</v>
      </c>
      <c r="M32" s="20">
        <f>I32*J32</f>
        <v>0</v>
      </c>
      <c r="N32" s="20">
        <f>M32*(1+K32)</f>
        <v>0</v>
      </c>
      <c r="O32" s="21"/>
      <c r="P32" s="22"/>
      <c r="Q32" s="21"/>
      <c r="R32" s="21"/>
      <c r="S32" s="23"/>
      <c r="T32" s="22"/>
      <c r="U32" s="16">
        <f t="shared" si="17"/>
        <v>0</v>
      </c>
      <c r="V32" s="24">
        <f>U32*J32</f>
        <v>0</v>
      </c>
      <c r="W32" s="24">
        <f>V32*(1+K32)</f>
        <v>0</v>
      </c>
      <c r="X32" s="21"/>
    </row>
    <row r="33" spans="1:24" s="8" customFormat="1" ht="12.75">
      <c r="A33" s="186" t="s">
        <v>36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46">
        <f>SUM(M31:M32)</f>
        <v>0</v>
      </c>
      <c r="N33" s="46">
        <f>SUM(N31:N32)</f>
        <v>0</v>
      </c>
      <c r="O33" s="2"/>
      <c r="P33" s="5"/>
      <c r="Q33" s="21"/>
      <c r="R33" s="21"/>
      <c r="S33" s="21"/>
      <c r="T33" s="21"/>
      <c r="U33" s="21"/>
      <c r="V33" s="46">
        <f>SUM(V31:V32)</f>
        <v>0</v>
      </c>
      <c r="W33" s="46">
        <f>SUM(W31:W32)</f>
        <v>0</v>
      </c>
      <c r="X33" s="21"/>
    </row>
    <row r="34" spans="1:24" s="8" customFormat="1" ht="12.75">
      <c r="A34" s="185" t="s">
        <v>64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</row>
    <row r="35" spans="1:24" s="8" customFormat="1" ht="38.25">
      <c r="A35" s="47">
        <v>1</v>
      </c>
      <c r="B35" s="48" t="s">
        <v>65</v>
      </c>
      <c r="C35" s="49" t="s">
        <v>27</v>
      </c>
      <c r="D35" s="49" t="s">
        <v>31</v>
      </c>
      <c r="E35" s="50">
        <v>1</v>
      </c>
      <c r="F35" s="49" t="s">
        <v>29</v>
      </c>
      <c r="G35" s="50">
        <v>300</v>
      </c>
      <c r="H35" s="49" t="s">
        <v>29</v>
      </c>
      <c r="I35" s="50"/>
      <c r="J35" s="51"/>
      <c r="K35" s="52">
        <v>0.08</v>
      </c>
      <c r="L35" s="20">
        <f t="shared" ref="L35:L41" si="18">J35*(1+K35)</f>
        <v>0</v>
      </c>
      <c r="M35" s="20">
        <f t="shared" ref="M35:M41" si="19">I35*J35</f>
        <v>0</v>
      </c>
      <c r="N35" s="20">
        <f t="shared" ref="N35:N41" si="20">M35*(1+K35)</f>
        <v>0</v>
      </c>
      <c r="O35" s="53"/>
      <c r="P35" s="47"/>
      <c r="Q35" s="53"/>
      <c r="R35" s="47"/>
      <c r="S35" s="48"/>
      <c r="T35" s="47"/>
      <c r="U35" s="16">
        <f t="shared" ref="U35:U41" si="21">ROUNDDOWN(I35*0.3,0)</f>
        <v>0</v>
      </c>
      <c r="V35" s="24">
        <f t="shared" ref="V35:V41" si="22">U35*J35</f>
        <v>0</v>
      </c>
      <c r="W35" s="24">
        <f t="shared" ref="W35:W41" si="23">V35*(1+K35)</f>
        <v>0</v>
      </c>
      <c r="X35" s="53" t="s">
        <v>66</v>
      </c>
    </row>
    <row r="36" spans="1:24" s="8" customFormat="1" ht="38.25">
      <c r="A36" s="47">
        <v>2</v>
      </c>
      <c r="B36" s="48" t="s">
        <v>65</v>
      </c>
      <c r="C36" s="49" t="s">
        <v>27</v>
      </c>
      <c r="D36" s="49" t="s">
        <v>44</v>
      </c>
      <c r="E36" s="50">
        <v>1</v>
      </c>
      <c r="F36" s="49" t="s">
        <v>29</v>
      </c>
      <c r="G36" s="50">
        <v>25</v>
      </c>
      <c r="H36" s="49" t="s">
        <v>29</v>
      </c>
      <c r="I36" s="50"/>
      <c r="J36" s="51"/>
      <c r="K36" s="52">
        <v>0.08</v>
      </c>
      <c r="L36" s="20">
        <f t="shared" si="18"/>
        <v>0</v>
      </c>
      <c r="M36" s="20">
        <f t="shared" si="19"/>
        <v>0</v>
      </c>
      <c r="N36" s="20">
        <f t="shared" si="20"/>
        <v>0</v>
      </c>
      <c r="O36" s="53"/>
      <c r="P36" s="47"/>
      <c r="Q36" s="53"/>
      <c r="R36" s="47"/>
      <c r="S36" s="48"/>
      <c r="T36" s="47"/>
      <c r="U36" s="16">
        <f t="shared" si="21"/>
        <v>0</v>
      </c>
      <c r="V36" s="24">
        <f t="shared" si="22"/>
        <v>0</v>
      </c>
      <c r="W36" s="24">
        <f t="shared" si="23"/>
        <v>0</v>
      </c>
      <c r="X36" s="53"/>
    </row>
    <row r="37" spans="1:24" s="8" customFormat="1" ht="38.25">
      <c r="A37" s="47">
        <v>3</v>
      </c>
      <c r="B37" s="14" t="s">
        <v>65</v>
      </c>
      <c r="C37" s="15" t="s">
        <v>27</v>
      </c>
      <c r="D37" s="49" t="s">
        <v>67</v>
      </c>
      <c r="E37" s="16">
        <v>1</v>
      </c>
      <c r="F37" s="15" t="s">
        <v>29</v>
      </c>
      <c r="G37" s="17">
        <v>25</v>
      </c>
      <c r="H37" s="15" t="s">
        <v>29</v>
      </c>
      <c r="I37" s="17"/>
      <c r="J37" s="18"/>
      <c r="K37" s="19">
        <v>0.08</v>
      </c>
      <c r="L37" s="20">
        <f t="shared" si="18"/>
        <v>0</v>
      </c>
      <c r="M37" s="20">
        <f t="shared" si="19"/>
        <v>0</v>
      </c>
      <c r="N37" s="20">
        <f t="shared" si="20"/>
        <v>0</v>
      </c>
      <c r="O37" s="54"/>
      <c r="P37" s="22"/>
      <c r="Q37" s="21"/>
      <c r="R37" s="21"/>
      <c r="S37" s="21"/>
      <c r="T37" s="22"/>
      <c r="U37" s="16">
        <f t="shared" si="21"/>
        <v>0</v>
      </c>
      <c r="V37" s="24">
        <f t="shared" si="22"/>
        <v>0</v>
      </c>
      <c r="W37" s="24">
        <f t="shared" si="23"/>
        <v>0</v>
      </c>
      <c r="X37" s="23" t="s">
        <v>68</v>
      </c>
    </row>
    <row r="38" spans="1:24" s="8" customFormat="1" ht="38.25">
      <c r="A38" s="47">
        <v>4</v>
      </c>
      <c r="B38" s="48" t="s">
        <v>69</v>
      </c>
      <c r="C38" s="49" t="s">
        <v>27</v>
      </c>
      <c r="D38" s="49" t="s">
        <v>31</v>
      </c>
      <c r="E38" s="50">
        <v>1</v>
      </c>
      <c r="F38" s="49" t="s">
        <v>29</v>
      </c>
      <c r="G38" s="50">
        <v>600</v>
      </c>
      <c r="H38" s="49" t="s">
        <v>29</v>
      </c>
      <c r="I38" s="50"/>
      <c r="J38" s="51"/>
      <c r="K38" s="52">
        <v>0.08</v>
      </c>
      <c r="L38" s="20">
        <f t="shared" si="18"/>
        <v>0</v>
      </c>
      <c r="M38" s="20">
        <f t="shared" si="19"/>
        <v>0</v>
      </c>
      <c r="N38" s="20">
        <f t="shared" si="20"/>
        <v>0</v>
      </c>
      <c r="O38" s="53"/>
      <c r="P38" s="47"/>
      <c r="Q38" s="53"/>
      <c r="R38" s="47"/>
      <c r="S38" s="48"/>
      <c r="T38" s="47"/>
      <c r="U38" s="16">
        <f t="shared" si="21"/>
        <v>0</v>
      </c>
      <c r="V38" s="24">
        <f t="shared" si="22"/>
        <v>0</v>
      </c>
      <c r="W38" s="24">
        <f t="shared" si="23"/>
        <v>0</v>
      </c>
      <c r="X38" s="53"/>
    </row>
    <row r="39" spans="1:24" s="8" customFormat="1" ht="51">
      <c r="A39" s="47">
        <v>5</v>
      </c>
      <c r="B39" s="48" t="s">
        <v>69</v>
      </c>
      <c r="C39" s="49" t="s">
        <v>27</v>
      </c>
      <c r="D39" s="15" t="s">
        <v>70</v>
      </c>
      <c r="E39" s="50">
        <v>1</v>
      </c>
      <c r="F39" s="49" t="s">
        <v>29</v>
      </c>
      <c r="G39" s="50">
        <v>500</v>
      </c>
      <c r="H39" s="49" t="s">
        <v>29</v>
      </c>
      <c r="I39" s="50"/>
      <c r="J39" s="51"/>
      <c r="K39" s="52">
        <v>0.08</v>
      </c>
      <c r="L39" s="20">
        <f t="shared" si="18"/>
        <v>0</v>
      </c>
      <c r="M39" s="20">
        <f t="shared" si="19"/>
        <v>0</v>
      </c>
      <c r="N39" s="20">
        <f t="shared" si="20"/>
        <v>0</v>
      </c>
      <c r="O39" s="53"/>
      <c r="P39" s="47"/>
      <c r="Q39" s="53"/>
      <c r="R39" s="47"/>
      <c r="S39" s="48"/>
      <c r="T39" s="47"/>
      <c r="U39" s="16">
        <f t="shared" si="21"/>
        <v>0</v>
      </c>
      <c r="V39" s="24">
        <f t="shared" si="22"/>
        <v>0</v>
      </c>
      <c r="W39" s="24">
        <f t="shared" si="23"/>
        <v>0</v>
      </c>
      <c r="X39" s="53"/>
    </row>
    <row r="40" spans="1:24" s="8" customFormat="1" ht="38.25">
      <c r="A40" s="47">
        <v>6</v>
      </c>
      <c r="B40" s="48" t="s">
        <v>71</v>
      </c>
      <c r="C40" s="49" t="s">
        <v>27</v>
      </c>
      <c r="D40" s="49" t="s">
        <v>72</v>
      </c>
      <c r="E40" s="50">
        <v>1</v>
      </c>
      <c r="F40" s="49" t="s">
        <v>29</v>
      </c>
      <c r="G40" s="50">
        <v>135</v>
      </c>
      <c r="H40" s="49" t="s">
        <v>29</v>
      </c>
      <c r="I40" s="50"/>
      <c r="J40" s="51"/>
      <c r="K40" s="52">
        <v>0.08</v>
      </c>
      <c r="L40" s="20">
        <f t="shared" si="18"/>
        <v>0</v>
      </c>
      <c r="M40" s="20">
        <f t="shared" si="19"/>
        <v>0</v>
      </c>
      <c r="N40" s="20">
        <f t="shared" si="20"/>
        <v>0</v>
      </c>
      <c r="O40" s="53"/>
      <c r="P40" s="47"/>
      <c r="Q40" s="53"/>
      <c r="R40" s="47"/>
      <c r="S40" s="48"/>
      <c r="T40" s="47"/>
      <c r="U40" s="16">
        <f t="shared" si="21"/>
        <v>0</v>
      </c>
      <c r="V40" s="24">
        <f t="shared" si="22"/>
        <v>0</v>
      </c>
      <c r="W40" s="24">
        <f t="shared" si="23"/>
        <v>0</v>
      </c>
      <c r="X40" s="53"/>
    </row>
    <row r="41" spans="1:24" s="8" customFormat="1" ht="38.25">
      <c r="A41" s="47">
        <v>7</v>
      </c>
      <c r="B41" s="48" t="s">
        <v>73</v>
      </c>
      <c r="C41" s="49" t="s">
        <v>27</v>
      </c>
      <c r="D41" s="49" t="s">
        <v>74</v>
      </c>
      <c r="E41" s="50">
        <v>1</v>
      </c>
      <c r="F41" s="49" t="s">
        <v>29</v>
      </c>
      <c r="G41" s="50">
        <v>700</v>
      </c>
      <c r="H41" s="49" t="s">
        <v>29</v>
      </c>
      <c r="I41" s="50"/>
      <c r="J41" s="51"/>
      <c r="K41" s="52">
        <v>0.08</v>
      </c>
      <c r="L41" s="20">
        <f t="shared" si="18"/>
        <v>0</v>
      </c>
      <c r="M41" s="20">
        <f t="shared" si="19"/>
        <v>0</v>
      </c>
      <c r="N41" s="20">
        <f t="shared" si="20"/>
        <v>0</v>
      </c>
      <c r="O41" s="53"/>
      <c r="P41" s="47"/>
      <c r="Q41" s="53"/>
      <c r="R41" s="47"/>
      <c r="S41" s="55"/>
      <c r="T41" s="47"/>
      <c r="U41" s="16">
        <f t="shared" si="21"/>
        <v>0</v>
      </c>
      <c r="V41" s="24">
        <f t="shared" si="22"/>
        <v>0</v>
      </c>
      <c r="W41" s="24">
        <f t="shared" si="23"/>
        <v>0</v>
      </c>
      <c r="X41" s="53"/>
    </row>
    <row r="42" spans="1:24" s="8" customFormat="1" ht="12.75">
      <c r="A42" s="188" t="s">
        <v>36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56">
        <f>SUM(M35:M41)</f>
        <v>0</v>
      </c>
      <c r="N42" s="56">
        <f>SUM(N35:N41)</f>
        <v>0</v>
      </c>
      <c r="O42" s="53"/>
      <c r="P42" s="53"/>
      <c r="Q42" s="48"/>
      <c r="R42" s="53"/>
      <c r="S42" s="48"/>
      <c r="T42" s="48"/>
      <c r="U42" s="48"/>
      <c r="V42" s="57">
        <f>SUM(V35:V41)</f>
        <v>0</v>
      </c>
      <c r="W42" s="57">
        <f>SUM(W35:W41)</f>
        <v>0</v>
      </c>
      <c r="X42" s="53"/>
    </row>
    <row r="43" spans="1:24" s="8" customFormat="1" ht="12.75">
      <c r="A43" s="185" t="s">
        <v>75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</row>
    <row r="44" spans="1:24" s="8" customFormat="1" ht="51">
      <c r="A44" s="58">
        <v>1</v>
      </c>
      <c r="B44" s="59" t="s">
        <v>76</v>
      </c>
      <c r="C44" s="60" t="s">
        <v>77</v>
      </c>
      <c r="D44" s="60" t="s">
        <v>78</v>
      </c>
      <c r="E44" s="60" t="s">
        <v>79</v>
      </c>
      <c r="F44" s="60" t="s">
        <v>34</v>
      </c>
      <c r="G44" s="61">
        <v>120</v>
      </c>
      <c r="H44" s="60" t="s">
        <v>34</v>
      </c>
      <c r="I44" s="61"/>
      <c r="J44" s="20"/>
      <c r="K44" s="62">
        <v>0.08</v>
      </c>
      <c r="L44" s="20">
        <f t="shared" ref="L44:L53" si="24">J44*(1+K44)</f>
        <v>0</v>
      </c>
      <c r="M44" s="20">
        <f t="shared" ref="M44:M53" si="25">I44*J44</f>
        <v>0</v>
      </c>
      <c r="N44" s="20">
        <f t="shared" ref="N44:N53" si="26">M44*(1+K44)</f>
        <v>0</v>
      </c>
      <c r="O44" s="63"/>
      <c r="P44" s="58"/>
      <c r="Q44" s="59"/>
      <c r="R44" s="64"/>
      <c r="S44" s="59"/>
      <c r="T44" s="58"/>
      <c r="U44" s="16">
        <f t="shared" ref="U44:U53" si="27">ROUNDDOWN(I44*0.3,0)</f>
        <v>0</v>
      </c>
      <c r="V44" s="24">
        <f t="shared" ref="V44:V53" si="28">U44*J44</f>
        <v>0</v>
      </c>
      <c r="W44" s="24">
        <f t="shared" ref="W44:W53" si="29">V44*(1+K44)</f>
        <v>0</v>
      </c>
      <c r="X44" s="63"/>
    </row>
    <row r="45" spans="1:24" s="8" customFormat="1" ht="38.25">
      <c r="A45" s="58">
        <v>2</v>
      </c>
      <c r="B45" s="59" t="s">
        <v>80</v>
      </c>
      <c r="C45" s="60" t="s">
        <v>27</v>
      </c>
      <c r="D45" s="60" t="s">
        <v>81</v>
      </c>
      <c r="E45" s="61">
        <v>1</v>
      </c>
      <c r="F45" s="60" t="s">
        <v>29</v>
      </c>
      <c r="G45" s="65">
        <v>2500</v>
      </c>
      <c r="H45" s="60" t="s">
        <v>29</v>
      </c>
      <c r="I45" s="65"/>
      <c r="J45" s="20"/>
      <c r="K45" s="62">
        <v>0.08</v>
      </c>
      <c r="L45" s="20">
        <f t="shared" si="24"/>
        <v>0</v>
      </c>
      <c r="M45" s="20">
        <f t="shared" si="25"/>
        <v>0</v>
      </c>
      <c r="N45" s="20">
        <f t="shared" si="26"/>
        <v>0</v>
      </c>
      <c r="O45" s="63"/>
      <c r="P45" s="58"/>
      <c r="Q45" s="59"/>
      <c r="R45" s="58"/>
      <c r="S45" s="59"/>
      <c r="T45" s="58"/>
      <c r="U45" s="16">
        <f t="shared" si="27"/>
        <v>0</v>
      </c>
      <c r="V45" s="24">
        <f t="shared" si="28"/>
        <v>0</v>
      </c>
      <c r="W45" s="24">
        <f t="shared" si="29"/>
        <v>0</v>
      </c>
      <c r="X45" s="63"/>
    </row>
    <row r="46" spans="1:24" s="8" customFormat="1" ht="38.25">
      <c r="A46" s="58">
        <v>3</v>
      </c>
      <c r="B46" s="48" t="s">
        <v>82</v>
      </c>
      <c r="C46" s="49" t="s">
        <v>27</v>
      </c>
      <c r="D46" s="49" t="s">
        <v>83</v>
      </c>
      <c r="E46" s="50">
        <v>1</v>
      </c>
      <c r="F46" s="49" t="s">
        <v>29</v>
      </c>
      <c r="G46" s="50">
        <v>240</v>
      </c>
      <c r="H46" s="49" t="s">
        <v>29</v>
      </c>
      <c r="I46" s="50"/>
      <c r="J46" s="51"/>
      <c r="K46" s="52">
        <v>0.08</v>
      </c>
      <c r="L46" s="20">
        <f t="shared" si="24"/>
        <v>0</v>
      </c>
      <c r="M46" s="20">
        <f t="shared" si="25"/>
        <v>0</v>
      </c>
      <c r="N46" s="20">
        <f t="shared" si="26"/>
        <v>0</v>
      </c>
      <c r="O46" s="53"/>
      <c r="P46" s="47"/>
      <c r="Q46" s="48"/>
      <c r="R46" s="47"/>
      <c r="S46" s="48"/>
      <c r="T46" s="47"/>
      <c r="U46" s="16">
        <f t="shared" si="27"/>
        <v>0</v>
      </c>
      <c r="V46" s="24">
        <f t="shared" si="28"/>
        <v>0</v>
      </c>
      <c r="W46" s="24">
        <f t="shared" si="29"/>
        <v>0</v>
      </c>
      <c r="X46" s="53"/>
    </row>
    <row r="47" spans="1:24" s="8" customFormat="1" ht="38.25">
      <c r="A47" s="58">
        <v>4</v>
      </c>
      <c r="B47" s="48" t="s">
        <v>82</v>
      </c>
      <c r="C47" s="49" t="s">
        <v>27</v>
      </c>
      <c r="D47" s="49" t="s">
        <v>84</v>
      </c>
      <c r="E47" s="50">
        <v>1</v>
      </c>
      <c r="F47" s="49" t="s">
        <v>29</v>
      </c>
      <c r="G47" s="50">
        <v>140</v>
      </c>
      <c r="H47" s="49" t="s">
        <v>29</v>
      </c>
      <c r="I47" s="50"/>
      <c r="J47" s="51"/>
      <c r="K47" s="52">
        <v>0.08</v>
      </c>
      <c r="L47" s="20">
        <f t="shared" si="24"/>
        <v>0</v>
      </c>
      <c r="M47" s="20">
        <f t="shared" si="25"/>
        <v>0</v>
      </c>
      <c r="N47" s="20">
        <f t="shared" si="26"/>
        <v>0</v>
      </c>
      <c r="O47" s="53"/>
      <c r="P47" s="47"/>
      <c r="Q47" s="48"/>
      <c r="R47" s="47"/>
      <c r="S47" s="48"/>
      <c r="T47" s="47"/>
      <c r="U47" s="16">
        <f t="shared" si="27"/>
        <v>0</v>
      </c>
      <c r="V47" s="24">
        <f t="shared" si="28"/>
        <v>0</v>
      </c>
      <c r="W47" s="24">
        <f t="shared" si="29"/>
        <v>0</v>
      </c>
      <c r="X47" s="53"/>
    </row>
    <row r="48" spans="1:24" s="26" customFormat="1" ht="38.25">
      <c r="A48" s="58">
        <v>5</v>
      </c>
      <c r="B48" s="48" t="s">
        <v>85</v>
      </c>
      <c r="C48" s="49" t="s">
        <v>27</v>
      </c>
      <c r="D48" s="49" t="s">
        <v>84</v>
      </c>
      <c r="E48" s="50">
        <v>1</v>
      </c>
      <c r="F48" s="49" t="s">
        <v>29</v>
      </c>
      <c r="G48" s="50">
        <v>200</v>
      </c>
      <c r="H48" s="49" t="s">
        <v>29</v>
      </c>
      <c r="I48" s="50"/>
      <c r="J48" s="51"/>
      <c r="K48" s="52">
        <v>0.08</v>
      </c>
      <c r="L48" s="20">
        <f t="shared" si="24"/>
        <v>0</v>
      </c>
      <c r="M48" s="20">
        <f t="shared" si="25"/>
        <v>0</v>
      </c>
      <c r="N48" s="20">
        <f t="shared" si="26"/>
        <v>0</v>
      </c>
      <c r="O48" s="53"/>
      <c r="P48" s="47"/>
      <c r="Q48" s="48"/>
      <c r="R48" s="47"/>
      <c r="S48" s="48"/>
      <c r="T48" s="47"/>
      <c r="U48" s="16">
        <f t="shared" si="27"/>
        <v>0</v>
      </c>
      <c r="V48" s="24">
        <f t="shared" si="28"/>
        <v>0</v>
      </c>
      <c r="W48" s="24">
        <f t="shared" si="29"/>
        <v>0</v>
      </c>
      <c r="X48" s="53"/>
    </row>
    <row r="49" spans="1:24" s="26" customFormat="1" ht="38.25">
      <c r="A49" s="58">
        <v>6</v>
      </c>
      <c r="B49" s="48" t="s">
        <v>85</v>
      </c>
      <c r="C49" s="49" t="s">
        <v>27</v>
      </c>
      <c r="D49" s="49" t="s">
        <v>83</v>
      </c>
      <c r="E49" s="50">
        <v>1</v>
      </c>
      <c r="F49" s="49" t="s">
        <v>29</v>
      </c>
      <c r="G49" s="50">
        <v>200</v>
      </c>
      <c r="H49" s="49" t="s">
        <v>29</v>
      </c>
      <c r="I49" s="50"/>
      <c r="J49" s="51"/>
      <c r="K49" s="52">
        <v>0.08</v>
      </c>
      <c r="L49" s="20">
        <f t="shared" si="24"/>
        <v>0</v>
      </c>
      <c r="M49" s="20">
        <f t="shared" si="25"/>
        <v>0</v>
      </c>
      <c r="N49" s="20">
        <f t="shared" si="26"/>
        <v>0</v>
      </c>
      <c r="O49" s="53"/>
      <c r="P49" s="47"/>
      <c r="Q49" s="48"/>
      <c r="R49" s="47"/>
      <c r="S49" s="48"/>
      <c r="T49" s="47"/>
      <c r="U49" s="16">
        <f t="shared" si="27"/>
        <v>0</v>
      </c>
      <c r="V49" s="24">
        <f t="shared" si="28"/>
        <v>0</v>
      </c>
      <c r="W49" s="24">
        <f t="shared" si="29"/>
        <v>0</v>
      </c>
      <c r="X49" s="53"/>
    </row>
    <row r="50" spans="1:24" s="8" customFormat="1" ht="38.25">
      <c r="A50" s="58">
        <v>7</v>
      </c>
      <c r="B50" s="48" t="s">
        <v>86</v>
      </c>
      <c r="C50" s="49" t="s">
        <v>27</v>
      </c>
      <c r="D50" s="49" t="s">
        <v>87</v>
      </c>
      <c r="E50" s="49"/>
      <c r="F50" s="49" t="s">
        <v>88</v>
      </c>
      <c r="G50" s="66">
        <v>12125</v>
      </c>
      <c r="H50" s="49" t="s">
        <v>88</v>
      </c>
      <c r="I50" s="66"/>
      <c r="J50" s="51"/>
      <c r="K50" s="52">
        <v>0.08</v>
      </c>
      <c r="L50" s="20">
        <f t="shared" si="24"/>
        <v>0</v>
      </c>
      <c r="M50" s="20">
        <f t="shared" si="25"/>
        <v>0</v>
      </c>
      <c r="N50" s="20">
        <f t="shared" si="26"/>
        <v>0</v>
      </c>
      <c r="O50" s="53"/>
      <c r="P50" s="47"/>
      <c r="Q50" s="48"/>
      <c r="R50" s="47"/>
      <c r="S50" s="48"/>
      <c r="T50" s="47"/>
      <c r="U50" s="16">
        <f t="shared" si="27"/>
        <v>0</v>
      </c>
      <c r="V50" s="24">
        <f t="shared" si="28"/>
        <v>0</v>
      </c>
      <c r="W50" s="24">
        <f t="shared" si="29"/>
        <v>0</v>
      </c>
      <c r="X50" s="53" t="s">
        <v>89</v>
      </c>
    </row>
    <row r="51" spans="1:24" s="8" customFormat="1" ht="38.25">
      <c r="A51" s="58">
        <v>8</v>
      </c>
      <c r="B51" s="48" t="s">
        <v>90</v>
      </c>
      <c r="C51" s="49" t="s">
        <v>27</v>
      </c>
      <c r="D51" s="49" t="s">
        <v>87</v>
      </c>
      <c r="E51" s="49"/>
      <c r="F51" s="49" t="s">
        <v>88</v>
      </c>
      <c r="G51" s="66">
        <v>9875</v>
      </c>
      <c r="H51" s="49" t="s">
        <v>88</v>
      </c>
      <c r="I51" s="66"/>
      <c r="J51" s="51"/>
      <c r="K51" s="52">
        <v>0.08</v>
      </c>
      <c r="L51" s="20">
        <f t="shared" si="24"/>
        <v>0</v>
      </c>
      <c r="M51" s="20">
        <f t="shared" si="25"/>
        <v>0</v>
      </c>
      <c r="N51" s="20">
        <f t="shared" si="26"/>
        <v>0</v>
      </c>
      <c r="O51" s="53"/>
      <c r="P51" s="47"/>
      <c r="Q51" s="48"/>
      <c r="R51" s="47"/>
      <c r="S51" s="48"/>
      <c r="T51" s="47"/>
      <c r="U51" s="16">
        <f t="shared" si="27"/>
        <v>0</v>
      </c>
      <c r="V51" s="24">
        <f t="shared" si="28"/>
        <v>0</v>
      </c>
      <c r="W51" s="24">
        <f t="shared" si="29"/>
        <v>0</v>
      </c>
      <c r="X51" s="53"/>
    </row>
    <row r="52" spans="1:24" s="8" customFormat="1" ht="38.25">
      <c r="A52" s="58">
        <v>9</v>
      </c>
      <c r="B52" s="67" t="s">
        <v>91</v>
      </c>
      <c r="C52" s="49" t="s">
        <v>27</v>
      </c>
      <c r="D52" s="49" t="s">
        <v>87</v>
      </c>
      <c r="E52" s="49"/>
      <c r="F52" s="49" t="s">
        <v>88</v>
      </c>
      <c r="G52" s="66">
        <v>6000</v>
      </c>
      <c r="H52" s="49" t="s">
        <v>88</v>
      </c>
      <c r="I52" s="66"/>
      <c r="J52" s="51"/>
      <c r="K52" s="52">
        <v>0.08</v>
      </c>
      <c r="L52" s="20">
        <f t="shared" si="24"/>
        <v>0</v>
      </c>
      <c r="M52" s="20">
        <f t="shared" si="25"/>
        <v>0</v>
      </c>
      <c r="N52" s="20">
        <f t="shared" si="26"/>
        <v>0</v>
      </c>
      <c r="O52" s="53"/>
      <c r="P52" s="47"/>
      <c r="Q52" s="48"/>
      <c r="R52" s="47"/>
      <c r="S52" s="48"/>
      <c r="T52" s="47"/>
      <c r="U52" s="16">
        <f t="shared" si="27"/>
        <v>0</v>
      </c>
      <c r="V52" s="24">
        <f t="shared" si="28"/>
        <v>0</v>
      </c>
      <c r="W52" s="24">
        <f t="shared" si="29"/>
        <v>0</v>
      </c>
      <c r="X52" s="53"/>
    </row>
    <row r="53" spans="1:24" s="8" customFormat="1" ht="38.25">
      <c r="A53" s="58">
        <v>10</v>
      </c>
      <c r="B53" s="48" t="s">
        <v>92</v>
      </c>
      <c r="C53" s="49" t="s">
        <v>27</v>
      </c>
      <c r="D53" s="49" t="s">
        <v>87</v>
      </c>
      <c r="E53" s="49"/>
      <c r="F53" s="49" t="s">
        <v>88</v>
      </c>
      <c r="G53" s="66">
        <v>16125</v>
      </c>
      <c r="H53" s="49" t="s">
        <v>88</v>
      </c>
      <c r="I53" s="66"/>
      <c r="J53" s="51"/>
      <c r="K53" s="52">
        <v>0.08</v>
      </c>
      <c r="L53" s="20">
        <f t="shared" si="24"/>
        <v>0</v>
      </c>
      <c r="M53" s="20">
        <f t="shared" si="25"/>
        <v>0</v>
      </c>
      <c r="N53" s="20">
        <f t="shared" si="26"/>
        <v>0</v>
      </c>
      <c r="O53" s="53"/>
      <c r="P53" s="47"/>
      <c r="Q53" s="48"/>
      <c r="R53" s="47"/>
      <c r="S53" s="48"/>
      <c r="T53" s="47"/>
      <c r="U53" s="16">
        <f t="shared" si="27"/>
        <v>0</v>
      </c>
      <c r="V53" s="24">
        <f t="shared" si="28"/>
        <v>0</v>
      </c>
      <c r="W53" s="24">
        <f t="shared" si="29"/>
        <v>0</v>
      </c>
      <c r="X53" s="53"/>
    </row>
    <row r="54" spans="1:24" s="8" customFormat="1" ht="12.75">
      <c r="A54" s="189" t="s">
        <v>93</v>
      </c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</row>
    <row r="55" spans="1:24" s="8" customFormat="1" ht="12.75">
      <c r="A55" s="188" t="s">
        <v>36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56">
        <f>SUM(M44:M53)</f>
        <v>0</v>
      </c>
      <c r="N55" s="56">
        <f>SUM(N44:N53)</f>
        <v>0</v>
      </c>
      <c r="O55" s="53"/>
      <c r="P55" s="53"/>
      <c r="Q55" s="48"/>
      <c r="R55" s="53"/>
      <c r="S55" s="48"/>
      <c r="T55" s="48"/>
      <c r="U55" s="48"/>
      <c r="V55" s="57">
        <f>SUM(V46:V53)</f>
        <v>0</v>
      </c>
      <c r="W55" s="57">
        <f>SUM(W46:W53)</f>
        <v>0</v>
      </c>
      <c r="X55" s="53"/>
    </row>
    <row r="56" spans="1:24" s="8" customFormat="1" ht="12.75">
      <c r="A56" s="190" t="s">
        <v>94</v>
      </c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</row>
    <row r="57" spans="1:24" s="26" customFormat="1" ht="38.25">
      <c r="A57" s="68">
        <v>1</v>
      </c>
      <c r="B57" s="69" t="s">
        <v>95</v>
      </c>
      <c r="C57" s="70" t="s">
        <v>27</v>
      </c>
      <c r="D57" s="70" t="s">
        <v>44</v>
      </c>
      <c r="E57" s="71">
        <v>1</v>
      </c>
      <c r="F57" s="70" t="s">
        <v>29</v>
      </c>
      <c r="G57" s="71">
        <v>90</v>
      </c>
      <c r="H57" s="70" t="s">
        <v>29</v>
      </c>
      <c r="I57" s="71"/>
      <c r="J57" s="72"/>
      <c r="K57" s="73">
        <v>0.08</v>
      </c>
      <c r="L57" s="20">
        <f t="shared" ref="L57:L59" si="30">J57*(1+K57)</f>
        <v>0</v>
      </c>
      <c r="M57" s="20">
        <f t="shared" ref="M57:M59" si="31">I57*J57</f>
        <v>0</v>
      </c>
      <c r="N57" s="20">
        <f t="shared" ref="N57:N59" si="32">M57*(1+K57)</f>
        <v>0</v>
      </c>
      <c r="O57" s="74"/>
      <c r="P57" s="68"/>
      <c r="Q57" s="74"/>
      <c r="R57" s="68"/>
      <c r="S57" s="74"/>
      <c r="T57" s="68"/>
      <c r="U57" s="16">
        <f t="shared" ref="U57:U59" si="33">ROUNDDOWN(I57*0.3,0)</f>
        <v>0</v>
      </c>
      <c r="V57" s="24">
        <f t="shared" ref="V57:V59" si="34">U57*J57</f>
        <v>0</v>
      </c>
      <c r="W57" s="24">
        <f t="shared" ref="W57:W59" si="35">V57*(1+K57)</f>
        <v>0</v>
      </c>
      <c r="X57" s="74" t="s">
        <v>96</v>
      </c>
    </row>
    <row r="58" spans="1:24" s="8" customFormat="1" ht="38.25">
      <c r="A58" s="68">
        <v>2</v>
      </c>
      <c r="B58" s="69" t="s">
        <v>97</v>
      </c>
      <c r="C58" s="70" t="s">
        <v>27</v>
      </c>
      <c r="D58" s="70" t="s">
        <v>31</v>
      </c>
      <c r="E58" s="71">
        <v>1</v>
      </c>
      <c r="F58" s="70" t="s">
        <v>29</v>
      </c>
      <c r="G58" s="71">
        <v>1500</v>
      </c>
      <c r="H58" s="70" t="s">
        <v>34</v>
      </c>
      <c r="I58" s="71"/>
      <c r="J58" s="72"/>
      <c r="K58" s="73">
        <v>0.08</v>
      </c>
      <c r="L58" s="20">
        <f t="shared" si="30"/>
        <v>0</v>
      </c>
      <c r="M58" s="20">
        <f t="shared" si="31"/>
        <v>0</v>
      </c>
      <c r="N58" s="20">
        <f t="shared" si="32"/>
        <v>0</v>
      </c>
      <c r="O58" s="74"/>
      <c r="P58" s="68"/>
      <c r="Q58" s="74"/>
      <c r="R58" s="68"/>
      <c r="S58" s="74"/>
      <c r="T58" s="68"/>
      <c r="U58" s="16">
        <f t="shared" si="33"/>
        <v>0</v>
      </c>
      <c r="V58" s="24">
        <f t="shared" si="34"/>
        <v>0</v>
      </c>
      <c r="W58" s="24">
        <f t="shared" si="35"/>
        <v>0</v>
      </c>
      <c r="X58" s="74" t="s">
        <v>96</v>
      </c>
    </row>
    <row r="59" spans="1:24" s="8" customFormat="1" ht="38.25">
      <c r="A59" s="68">
        <v>3</v>
      </c>
      <c r="B59" s="69" t="s">
        <v>97</v>
      </c>
      <c r="C59" s="70" t="s">
        <v>27</v>
      </c>
      <c r="D59" s="70" t="s">
        <v>98</v>
      </c>
      <c r="E59" s="71">
        <v>1</v>
      </c>
      <c r="F59" s="70" t="s">
        <v>29</v>
      </c>
      <c r="G59" s="71">
        <v>540</v>
      </c>
      <c r="H59" s="70" t="s">
        <v>34</v>
      </c>
      <c r="I59" s="71"/>
      <c r="J59" s="72"/>
      <c r="K59" s="73">
        <v>0.08</v>
      </c>
      <c r="L59" s="20">
        <f t="shared" si="30"/>
        <v>0</v>
      </c>
      <c r="M59" s="20">
        <f t="shared" si="31"/>
        <v>0</v>
      </c>
      <c r="N59" s="20">
        <f t="shared" si="32"/>
        <v>0</v>
      </c>
      <c r="O59" s="74"/>
      <c r="P59" s="68"/>
      <c r="Q59" s="74"/>
      <c r="R59" s="68"/>
      <c r="S59" s="74"/>
      <c r="T59" s="68"/>
      <c r="U59" s="16">
        <f t="shared" si="33"/>
        <v>0</v>
      </c>
      <c r="V59" s="24">
        <f t="shared" si="34"/>
        <v>0</v>
      </c>
      <c r="W59" s="24">
        <f t="shared" si="35"/>
        <v>0</v>
      </c>
      <c r="X59" s="74" t="s">
        <v>99</v>
      </c>
    </row>
    <row r="60" spans="1:24" s="8" customFormat="1" ht="12.75">
      <c r="A60" s="191" t="s">
        <v>100</v>
      </c>
      <c r="B60" s="191"/>
      <c r="C60" s="191"/>
      <c r="D60" s="191"/>
      <c r="E60" s="191"/>
      <c r="F60" s="191"/>
      <c r="G60" s="191"/>
      <c r="H60" s="191"/>
      <c r="I60" s="191"/>
      <c r="J60" s="191"/>
      <c r="K60" s="191"/>
      <c r="L60" s="191"/>
      <c r="M60" s="75">
        <f>SUM(M57:M59)</f>
        <v>0</v>
      </c>
      <c r="N60" s="75">
        <f>SUM(N57:N59)</f>
        <v>0</v>
      </c>
      <c r="O60" s="74"/>
      <c r="P60" s="74"/>
      <c r="Q60" s="69"/>
      <c r="R60" s="74"/>
      <c r="S60" s="69"/>
      <c r="T60" s="69"/>
      <c r="U60" s="69"/>
      <c r="V60" s="75">
        <f>SUM(V57:V59)</f>
        <v>0</v>
      </c>
      <c r="W60" s="75">
        <f>SUM(W57:W59)</f>
        <v>0</v>
      </c>
      <c r="X60" s="74"/>
    </row>
    <row r="61" spans="1:24" s="8" customFormat="1" ht="12.75">
      <c r="A61" s="190" t="s">
        <v>101</v>
      </c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</row>
    <row r="62" spans="1:24" s="8" customFormat="1" ht="38.25">
      <c r="A62" s="68">
        <v>1</v>
      </c>
      <c r="B62" s="69" t="s">
        <v>102</v>
      </c>
      <c r="C62" s="70" t="s">
        <v>27</v>
      </c>
      <c r="D62" s="70" t="s">
        <v>98</v>
      </c>
      <c r="E62" s="71">
        <v>10</v>
      </c>
      <c r="F62" s="70" t="s">
        <v>29</v>
      </c>
      <c r="G62" s="71">
        <v>38</v>
      </c>
      <c r="H62" s="70" t="s">
        <v>34</v>
      </c>
      <c r="I62" s="71"/>
      <c r="J62" s="72"/>
      <c r="K62" s="73">
        <v>0.08</v>
      </c>
      <c r="L62" s="20">
        <f t="shared" ref="L62:L68" si="36">J62*(1+K62)</f>
        <v>0</v>
      </c>
      <c r="M62" s="20">
        <f t="shared" ref="M62:M68" si="37">I62*J62</f>
        <v>0</v>
      </c>
      <c r="N62" s="20">
        <f t="shared" ref="N62:N68" si="38">M62*(1+K62)</f>
        <v>0</v>
      </c>
      <c r="O62" s="74"/>
      <c r="P62" s="68"/>
      <c r="Q62" s="74"/>
      <c r="R62" s="68"/>
      <c r="S62" s="74"/>
      <c r="T62" s="68"/>
      <c r="U62" s="16">
        <f t="shared" ref="U62:U68" si="39">ROUNDDOWN(I62*0.3,0)</f>
        <v>0</v>
      </c>
      <c r="V62" s="24">
        <f t="shared" ref="V62:V68" si="40">U62*J62</f>
        <v>0</v>
      </c>
      <c r="W62" s="24">
        <f t="shared" ref="W62:W68" si="41">V62*(1+K62)</f>
        <v>0</v>
      </c>
      <c r="X62" s="74"/>
    </row>
    <row r="63" spans="1:24" s="8" customFormat="1" ht="38.25">
      <c r="A63" s="68">
        <v>2</v>
      </c>
      <c r="B63" s="69" t="s">
        <v>103</v>
      </c>
      <c r="C63" s="70" t="s">
        <v>27</v>
      </c>
      <c r="D63" s="70" t="s">
        <v>31</v>
      </c>
      <c r="E63" s="71">
        <v>10</v>
      </c>
      <c r="F63" s="70" t="s">
        <v>29</v>
      </c>
      <c r="G63" s="71">
        <v>240</v>
      </c>
      <c r="H63" s="70" t="s">
        <v>34</v>
      </c>
      <c r="I63" s="71"/>
      <c r="J63" s="72"/>
      <c r="K63" s="73">
        <v>0.08</v>
      </c>
      <c r="L63" s="20">
        <f t="shared" si="36"/>
        <v>0</v>
      </c>
      <c r="M63" s="20">
        <f t="shared" si="37"/>
        <v>0</v>
      </c>
      <c r="N63" s="20">
        <f t="shared" si="38"/>
        <v>0</v>
      </c>
      <c r="O63" s="74"/>
      <c r="P63" s="68"/>
      <c r="Q63" s="74"/>
      <c r="R63" s="68"/>
      <c r="S63" s="74"/>
      <c r="T63" s="68"/>
      <c r="U63" s="16">
        <f t="shared" si="39"/>
        <v>0</v>
      </c>
      <c r="V63" s="24">
        <f t="shared" si="40"/>
        <v>0</v>
      </c>
      <c r="W63" s="24">
        <f t="shared" si="41"/>
        <v>0</v>
      </c>
      <c r="X63" s="74"/>
    </row>
    <row r="64" spans="1:24" s="26" customFormat="1" ht="38.25">
      <c r="A64" s="68">
        <v>3</v>
      </c>
      <c r="B64" s="69" t="s">
        <v>104</v>
      </c>
      <c r="C64" s="70" t="s">
        <v>27</v>
      </c>
      <c r="D64" s="70" t="s">
        <v>105</v>
      </c>
      <c r="E64" s="71">
        <v>5</v>
      </c>
      <c r="F64" s="70" t="s">
        <v>29</v>
      </c>
      <c r="G64" s="71">
        <v>17</v>
      </c>
      <c r="H64" s="70" t="s">
        <v>34</v>
      </c>
      <c r="I64" s="71"/>
      <c r="J64" s="72"/>
      <c r="K64" s="73">
        <v>0.08</v>
      </c>
      <c r="L64" s="20">
        <f t="shared" si="36"/>
        <v>0</v>
      </c>
      <c r="M64" s="20">
        <f t="shared" si="37"/>
        <v>0</v>
      </c>
      <c r="N64" s="20">
        <f t="shared" si="38"/>
        <v>0</v>
      </c>
      <c r="O64" s="74"/>
      <c r="P64" s="68"/>
      <c r="Q64" s="74"/>
      <c r="R64" s="68"/>
      <c r="S64" s="74"/>
      <c r="T64" s="68"/>
      <c r="U64" s="16">
        <f t="shared" si="39"/>
        <v>0</v>
      </c>
      <c r="V64" s="24">
        <f t="shared" si="40"/>
        <v>0</v>
      </c>
      <c r="W64" s="24">
        <f t="shared" si="41"/>
        <v>0</v>
      </c>
      <c r="X64" s="74"/>
    </row>
    <row r="65" spans="1:24" s="8" customFormat="1" ht="38.25">
      <c r="A65" s="68">
        <v>4</v>
      </c>
      <c r="B65" s="69" t="s">
        <v>106</v>
      </c>
      <c r="C65" s="70" t="s">
        <v>27</v>
      </c>
      <c r="D65" s="70" t="s">
        <v>107</v>
      </c>
      <c r="E65" s="71">
        <v>10</v>
      </c>
      <c r="F65" s="70" t="s">
        <v>29</v>
      </c>
      <c r="G65" s="71">
        <v>36</v>
      </c>
      <c r="H65" s="70" t="s">
        <v>34</v>
      </c>
      <c r="I65" s="71"/>
      <c r="J65" s="72"/>
      <c r="K65" s="73">
        <v>0.08</v>
      </c>
      <c r="L65" s="20">
        <f t="shared" si="36"/>
        <v>0</v>
      </c>
      <c r="M65" s="20">
        <f t="shared" si="37"/>
        <v>0</v>
      </c>
      <c r="N65" s="20">
        <f t="shared" si="38"/>
        <v>0</v>
      </c>
      <c r="O65" s="74"/>
      <c r="P65" s="68"/>
      <c r="Q65" s="74"/>
      <c r="R65" s="68"/>
      <c r="S65" s="74"/>
      <c r="T65" s="68"/>
      <c r="U65" s="16">
        <f t="shared" si="39"/>
        <v>0</v>
      </c>
      <c r="V65" s="24">
        <f t="shared" si="40"/>
        <v>0</v>
      </c>
      <c r="W65" s="24">
        <f t="shared" si="41"/>
        <v>0</v>
      </c>
      <c r="X65" s="74"/>
    </row>
    <row r="66" spans="1:24" s="26" customFormat="1" ht="38.25">
      <c r="A66" s="68">
        <v>5</v>
      </c>
      <c r="B66" s="69" t="s">
        <v>108</v>
      </c>
      <c r="C66" s="70" t="s">
        <v>27</v>
      </c>
      <c r="D66" s="70" t="s">
        <v>109</v>
      </c>
      <c r="E66" s="71">
        <v>10</v>
      </c>
      <c r="F66" s="70" t="s">
        <v>29</v>
      </c>
      <c r="G66" s="71">
        <v>18</v>
      </c>
      <c r="H66" s="70" t="s">
        <v>34</v>
      </c>
      <c r="I66" s="71"/>
      <c r="J66" s="72"/>
      <c r="K66" s="73">
        <v>0.08</v>
      </c>
      <c r="L66" s="20">
        <f t="shared" si="36"/>
        <v>0</v>
      </c>
      <c r="M66" s="20">
        <f t="shared" si="37"/>
        <v>0</v>
      </c>
      <c r="N66" s="20">
        <f t="shared" si="38"/>
        <v>0</v>
      </c>
      <c r="O66" s="74"/>
      <c r="P66" s="68"/>
      <c r="Q66" s="74"/>
      <c r="R66" s="68"/>
      <c r="S66" s="74"/>
      <c r="T66" s="68"/>
      <c r="U66" s="16">
        <f t="shared" si="39"/>
        <v>0</v>
      </c>
      <c r="V66" s="24">
        <f t="shared" si="40"/>
        <v>0</v>
      </c>
      <c r="W66" s="24">
        <f t="shared" si="41"/>
        <v>0</v>
      </c>
      <c r="X66" s="74"/>
    </row>
    <row r="67" spans="1:24" s="26" customFormat="1" ht="38.25">
      <c r="A67" s="68">
        <v>6</v>
      </c>
      <c r="B67" s="69" t="s">
        <v>110</v>
      </c>
      <c r="C67" s="70" t="s">
        <v>27</v>
      </c>
      <c r="D67" s="70" t="s">
        <v>111</v>
      </c>
      <c r="E67" s="71">
        <v>10</v>
      </c>
      <c r="F67" s="70" t="s">
        <v>29</v>
      </c>
      <c r="G67" s="71">
        <v>18.18</v>
      </c>
      <c r="H67" s="70" t="s">
        <v>34</v>
      </c>
      <c r="I67" s="71"/>
      <c r="J67" s="72"/>
      <c r="K67" s="73">
        <v>0.08</v>
      </c>
      <c r="L67" s="20">
        <f t="shared" si="36"/>
        <v>0</v>
      </c>
      <c r="M67" s="20">
        <f t="shared" si="37"/>
        <v>0</v>
      </c>
      <c r="N67" s="20">
        <f t="shared" si="38"/>
        <v>0</v>
      </c>
      <c r="O67" s="74"/>
      <c r="P67" s="68"/>
      <c r="Q67" s="74"/>
      <c r="R67" s="68"/>
      <c r="S67" s="74"/>
      <c r="T67" s="68"/>
      <c r="U67" s="16">
        <f t="shared" si="39"/>
        <v>0</v>
      </c>
      <c r="V67" s="24">
        <f t="shared" si="40"/>
        <v>0</v>
      </c>
      <c r="W67" s="24">
        <f t="shared" si="41"/>
        <v>0</v>
      </c>
      <c r="X67" s="74"/>
    </row>
    <row r="68" spans="1:24" s="26" customFormat="1" ht="38.25">
      <c r="A68" s="68">
        <v>7</v>
      </c>
      <c r="B68" s="69" t="s">
        <v>110</v>
      </c>
      <c r="C68" s="70" t="s">
        <v>27</v>
      </c>
      <c r="D68" s="70" t="s">
        <v>109</v>
      </c>
      <c r="E68" s="71">
        <v>10</v>
      </c>
      <c r="F68" s="70" t="s">
        <v>29</v>
      </c>
      <c r="G68" s="71">
        <v>18.18</v>
      </c>
      <c r="H68" s="70" t="s">
        <v>34</v>
      </c>
      <c r="I68" s="71"/>
      <c r="J68" s="72"/>
      <c r="K68" s="73">
        <v>0.08</v>
      </c>
      <c r="L68" s="20">
        <f t="shared" si="36"/>
        <v>0</v>
      </c>
      <c r="M68" s="20">
        <f t="shared" si="37"/>
        <v>0</v>
      </c>
      <c r="N68" s="20">
        <f t="shared" si="38"/>
        <v>0</v>
      </c>
      <c r="O68" s="74"/>
      <c r="P68" s="68"/>
      <c r="Q68" s="74"/>
      <c r="R68" s="68"/>
      <c r="S68" s="74"/>
      <c r="T68" s="68"/>
      <c r="U68" s="16">
        <f t="shared" si="39"/>
        <v>0</v>
      </c>
      <c r="V68" s="24">
        <f t="shared" si="40"/>
        <v>0</v>
      </c>
      <c r="W68" s="24">
        <f t="shared" si="41"/>
        <v>0</v>
      </c>
      <c r="X68" s="74"/>
    </row>
    <row r="69" spans="1:24" s="8" customFormat="1" ht="12.75">
      <c r="A69" s="191" t="s">
        <v>100</v>
      </c>
      <c r="B69" s="191"/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75">
        <f>SUM(M62:M68)</f>
        <v>0</v>
      </c>
      <c r="N69" s="75">
        <f>SUM(N62:N68)</f>
        <v>0</v>
      </c>
      <c r="O69" s="74"/>
      <c r="P69" s="74"/>
      <c r="Q69" s="69"/>
      <c r="R69" s="74"/>
      <c r="S69" s="69"/>
      <c r="T69" s="69"/>
      <c r="U69" s="69"/>
      <c r="V69" s="75">
        <f>SUM(V62:V68)</f>
        <v>0</v>
      </c>
      <c r="W69" s="75">
        <f>SUM(W62:W68)</f>
        <v>0</v>
      </c>
      <c r="X69" s="74"/>
    </row>
    <row r="70" spans="1:24" s="8" customFormat="1" ht="12.75">
      <c r="A70" s="192" t="s">
        <v>112</v>
      </c>
      <c r="B70" s="192"/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2"/>
      <c r="S70" s="192"/>
      <c r="T70" s="192"/>
      <c r="U70" s="76"/>
      <c r="V70" s="77"/>
      <c r="W70" s="77"/>
      <c r="X70" s="78"/>
    </row>
    <row r="71" spans="1:24" s="8" customFormat="1" ht="38.25">
      <c r="A71" s="13">
        <v>1</v>
      </c>
      <c r="B71" s="14" t="s">
        <v>113</v>
      </c>
      <c r="C71" s="15" t="s">
        <v>27</v>
      </c>
      <c r="D71" s="15" t="s">
        <v>114</v>
      </c>
      <c r="E71" s="16">
        <v>1</v>
      </c>
      <c r="F71" s="15" t="s">
        <v>29</v>
      </c>
      <c r="G71" s="17">
        <v>100</v>
      </c>
      <c r="H71" s="15" t="s">
        <v>29</v>
      </c>
      <c r="I71" s="17"/>
      <c r="J71" s="18"/>
      <c r="K71" s="19">
        <v>0.08</v>
      </c>
      <c r="L71" s="20">
        <f t="shared" ref="L71" si="42">J71*(1+K71)</f>
        <v>0</v>
      </c>
      <c r="M71" s="20">
        <f t="shared" ref="M71" si="43">I71*J71</f>
        <v>0</v>
      </c>
      <c r="N71" s="20">
        <f t="shared" ref="N71" si="44">M71*(1+K71)</f>
        <v>0</v>
      </c>
      <c r="O71" s="21"/>
      <c r="P71" s="22"/>
      <c r="Q71" s="21"/>
      <c r="R71" s="21"/>
      <c r="S71" s="21"/>
      <c r="T71" s="22"/>
      <c r="U71" s="16">
        <f t="shared" ref="U71:U86" si="45">ROUNDDOWN(I71*0.3,0)</f>
        <v>0</v>
      </c>
      <c r="V71" s="24">
        <f t="shared" ref="V71" si="46">U71*J71</f>
        <v>0</v>
      </c>
      <c r="W71" s="24">
        <f t="shared" ref="W71" si="47">V71*(1+K71)</f>
        <v>0</v>
      </c>
      <c r="X71" s="78"/>
    </row>
    <row r="72" spans="1:24" s="8" customFormat="1" ht="12.75">
      <c r="A72" s="192" t="s">
        <v>115</v>
      </c>
      <c r="B72" s="192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2"/>
      <c r="P72" s="192"/>
      <c r="Q72" s="192"/>
      <c r="R72" s="192"/>
      <c r="S72" s="192"/>
      <c r="T72" s="192"/>
      <c r="U72" s="76"/>
      <c r="V72" s="77"/>
      <c r="W72" s="77"/>
      <c r="X72" s="78"/>
    </row>
    <row r="73" spans="1:24" s="26" customFormat="1" ht="38.25">
      <c r="A73" s="13">
        <v>1</v>
      </c>
      <c r="B73" s="14" t="s">
        <v>116</v>
      </c>
      <c r="C73" s="15" t="s">
        <v>27</v>
      </c>
      <c r="D73" s="15" t="s">
        <v>117</v>
      </c>
      <c r="E73" s="16">
        <v>1</v>
      </c>
      <c r="F73" s="15" t="s">
        <v>29</v>
      </c>
      <c r="G73" s="17">
        <v>180</v>
      </c>
      <c r="H73" s="15" t="s">
        <v>29</v>
      </c>
      <c r="I73" s="17"/>
      <c r="J73" s="18"/>
      <c r="K73" s="19">
        <v>0.08</v>
      </c>
      <c r="L73" s="20">
        <f t="shared" ref="L73:L86" si="48">J73*(1+K73)</f>
        <v>0</v>
      </c>
      <c r="M73" s="20">
        <f t="shared" ref="M73:M86" si="49">I73*J73</f>
        <v>0</v>
      </c>
      <c r="N73" s="20">
        <f t="shared" ref="N73:N86" si="50">M73*(1+K73)</f>
        <v>0</v>
      </c>
      <c r="O73" s="21"/>
      <c r="P73" s="22"/>
      <c r="Q73" s="21"/>
      <c r="R73" s="21"/>
      <c r="S73" s="21"/>
      <c r="T73" s="22"/>
      <c r="U73" s="16">
        <f t="shared" si="45"/>
        <v>0</v>
      </c>
      <c r="V73" s="24">
        <f t="shared" ref="V73:V86" si="51">U73*J73</f>
        <v>0</v>
      </c>
      <c r="W73" s="24">
        <f t="shared" ref="W73:W86" si="52">V73*(1+K73)</f>
        <v>0</v>
      </c>
      <c r="X73" s="78"/>
    </row>
    <row r="74" spans="1:24" s="8" customFormat="1" ht="38.25">
      <c r="A74" s="13">
        <v>2</v>
      </c>
      <c r="B74" s="14" t="s">
        <v>118</v>
      </c>
      <c r="C74" s="15" t="s">
        <v>27</v>
      </c>
      <c r="D74" s="15" t="s">
        <v>117</v>
      </c>
      <c r="E74" s="16">
        <v>1</v>
      </c>
      <c r="F74" s="15" t="s">
        <v>29</v>
      </c>
      <c r="G74" s="17">
        <v>460</v>
      </c>
      <c r="H74" s="15" t="s">
        <v>29</v>
      </c>
      <c r="I74" s="17"/>
      <c r="J74" s="18"/>
      <c r="K74" s="19">
        <v>0.08</v>
      </c>
      <c r="L74" s="20">
        <f t="shared" si="48"/>
        <v>0</v>
      </c>
      <c r="M74" s="20">
        <f t="shared" si="49"/>
        <v>0</v>
      </c>
      <c r="N74" s="20">
        <f t="shared" si="50"/>
        <v>0</v>
      </c>
      <c r="O74" s="21"/>
      <c r="P74" s="22"/>
      <c r="Q74" s="21"/>
      <c r="R74" s="21"/>
      <c r="S74" s="21"/>
      <c r="T74" s="22"/>
      <c r="U74" s="16">
        <f t="shared" si="45"/>
        <v>0</v>
      </c>
      <c r="V74" s="24">
        <f t="shared" si="51"/>
        <v>0</v>
      </c>
      <c r="W74" s="24">
        <f t="shared" si="52"/>
        <v>0</v>
      </c>
      <c r="X74" s="78"/>
    </row>
    <row r="75" spans="1:24" s="8" customFormat="1" ht="38.25">
      <c r="A75" s="13">
        <v>3</v>
      </c>
      <c r="B75" s="14" t="s">
        <v>118</v>
      </c>
      <c r="C75" s="15" t="s">
        <v>27</v>
      </c>
      <c r="D75" s="15" t="s">
        <v>119</v>
      </c>
      <c r="E75" s="16">
        <v>1</v>
      </c>
      <c r="F75" s="15" t="s">
        <v>29</v>
      </c>
      <c r="G75" s="17">
        <v>504</v>
      </c>
      <c r="H75" s="15" t="s">
        <v>29</v>
      </c>
      <c r="I75" s="17"/>
      <c r="J75" s="18"/>
      <c r="K75" s="19">
        <v>0.08</v>
      </c>
      <c r="L75" s="20">
        <f t="shared" si="48"/>
        <v>0</v>
      </c>
      <c r="M75" s="20">
        <f t="shared" si="49"/>
        <v>0</v>
      </c>
      <c r="N75" s="20">
        <f t="shared" si="50"/>
        <v>0</v>
      </c>
      <c r="O75" s="21"/>
      <c r="P75" s="22"/>
      <c r="Q75" s="21"/>
      <c r="R75" s="21"/>
      <c r="S75" s="21"/>
      <c r="T75" s="22"/>
      <c r="U75" s="16">
        <f t="shared" si="45"/>
        <v>0</v>
      </c>
      <c r="V75" s="24">
        <f t="shared" si="51"/>
        <v>0</v>
      </c>
      <c r="W75" s="24">
        <f t="shared" si="52"/>
        <v>0</v>
      </c>
      <c r="X75" s="78"/>
    </row>
    <row r="76" spans="1:24" s="8" customFormat="1" ht="38.25">
      <c r="A76" s="13">
        <v>4</v>
      </c>
      <c r="B76" s="14" t="s">
        <v>118</v>
      </c>
      <c r="C76" s="15" t="s">
        <v>27</v>
      </c>
      <c r="D76" s="15" t="s">
        <v>120</v>
      </c>
      <c r="E76" s="16">
        <v>1</v>
      </c>
      <c r="F76" s="15" t="s">
        <v>29</v>
      </c>
      <c r="G76" s="17">
        <v>564</v>
      </c>
      <c r="H76" s="15" t="s">
        <v>29</v>
      </c>
      <c r="I76" s="17"/>
      <c r="J76" s="18"/>
      <c r="K76" s="19">
        <v>0.08</v>
      </c>
      <c r="L76" s="20">
        <f t="shared" si="48"/>
        <v>0</v>
      </c>
      <c r="M76" s="20">
        <f t="shared" si="49"/>
        <v>0</v>
      </c>
      <c r="N76" s="20">
        <f t="shared" si="50"/>
        <v>0</v>
      </c>
      <c r="O76" s="21"/>
      <c r="P76" s="22"/>
      <c r="Q76" s="21"/>
      <c r="R76" s="21"/>
      <c r="S76" s="21"/>
      <c r="T76" s="22"/>
      <c r="U76" s="16">
        <f t="shared" si="45"/>
        <v>0</v>
      </c>
      <c r="V76" s="24">
        <f t="shared" si="51"/>
        <v>0</v>
      </c>
      <c r="W76" s="24">
        <f t="shared" si="52"/>
        <v>0</v>
      </c>
      <c r="X76" s="78"/>
    </row>
    <row r="77" spans="1:24" s="8" customFormat="1" ht="51">
      <c r="A77" s="13">
        <v>5</v>
      </c>
      <c r="B77" s="14" t="s">
        <v>121</v>
      </c>
      <c r="C77" s="15" t="s">
        <v>27</v>
      </c>
      <c r="D77" s="15" t="s">
        <v>122</v>
      </c>
      <c r="E77" s="16">
        <v>1</v>
      </c>
      <c r="F77" s="15" t="s">
        <v>29</v>
      </c>
      <c r="G77" s="17">
        <v>40</v>
      </c>
      <c r="H77" s="15" t="s">
        <v>29</v>
      </c>
      <c r="I77" s="17"/>
      <c r="J77" s="18"/>
      <c r="K77" s="19">
        <v>0.08</v>
      </c>
      <c r="L77" s="20">
        <f t="shared" si="48"/>
        <v>0</v>
      </c>
      <c r="M77" s="20">
        <f t="shared" si="49"/>
        <v>0</v>
      </c>
      <c r="N77" s="20">
        <f t="shared" si="50"/>
        <v>0</v>
      </c>
      <c r="O77" s="21"/>
      <c r="P77" s="22"/>
      <c r="Q77" s="21"/>
      <c r="R77" s="21"/>
      <c r="S77" s="21"/>
      <c r="T77" s="22"/>
      <c r="U77" s="16">
        <f t="shared" si="45"/>
        <v>0</v>
      </c>
      <c r="V77" s="24">
        <f t="shared" si="51"/>
        <v>0</v>
      </c>
      <c r="W77" s="24">
        <f t="shared" si="52"/>
        <v>0</v>
      </c>
      <c r="X77" s="78"/>
    </row>
    <row r="78" spans="1:24" s="8" customFormat="1" ht="38.25">
      <c r="A78" s="13">
        <v>6</v>
      </c>
      <c r="B78" s="14" t="s">
        <v>123</v>
      </c>
      <c r="C78" s="15" t="s">
        <v>27</v>
      </c>
      <c r="D78" s="15" t="s">
        <v>124</v>
      </c>
      <c r="E78" s="16">
        <v>1</v>
      </c>
      <c r="F78" s="15" t="s">
        <v>29</v>
      </c>
      <c r="G78" s="17">
        <v>90</v>
      </c>
      <c r="H78" s="15" t="s">
        <v>29</v>
      </c>
      <c r="I78" s="17"/>
      <c r="J78" s="18"/>
      <c r="K78" s="19">
        <v>0.08</v>
      </c>
      <c r="L78" s="20">
        <f t="shared" si="48"/>
        <v>0</v>
      </c>
      <c r="M78" s="20">
        <f t="shared" si="49"/>
        <v>0</v>
      </c>
      <c r="N78" s="20">
        <f t="shared" si="50"/>
        <v>0</v>
      </c>
      <c r="O78" s="21"/>
      <c r="P78" s="22"/>
      <c r="Q78" s="21"/>
      <c r="R78" s="21"/>
      <c r="S78" s="21"/>
      <c r="T78" s="22"/>
      <c r="U78" s="16">
        <f t="shared" si="45"/>
        <v>0</v>
      </c>
      <c r="V78" s="24">
        <f t="shared" si="51"/>
        <v>0</v>
      </c>
      <c r="W78" s="24">
        <f t="shared" si="52"/>
        <v>0</v>
      </c>
      <c r="X78" s="78"/>
    </row>
    <row r="79" spans="1:24" s="8" customFormat="1" ht="38.25">
      <c r="A79" s="13">
        <v>7</v>
      </c>
      <c r="B79" s="14" t="s">
        <v>125</v>
      </c>
      <c r="C79" s="15" t="s">
        <v>27</v>
      </c>
      <c r="D79" s="15" t="s">
        <v>126</v>
      </c>
      <c r="E79" s="16">
        <v>1</v>
      </c>
      <c r="F79" s="15" t="s">
        <v>29</v>
      </c>
      <c r="G79" s="17">
        <v>150</v>
      </c>
      <c r="H79" s="15" t="s">
        <v>29</v>
      </c>
      <c r="I79" s="17"/>
      <c r="J79" s="18"/>
      <c r="K79" s="19">
        <v>0.08</v>
      </c>
      <c r="L79" s="20">
        <f t="shared" si="48"/>
        <v>0</v>
      </c>
      <c r="M79" s="20">
        <f t="shared" si="49"/>
        <v>0</v>
      </c>
      <c r="N79" s="20">
        <f t="shared" si="50"/>
        <v>0</v>
      </c>
      <c r="O79" s="21"/>
      <c r="P79" s="22"/>
      <c r="Q79" s="21"/>
      <c r="R79" s="21"/>
      <c r="S79" s="21"/>
      <c r="T79" s="22"/>
      <c r="U79" s="16">
        <f t="shared" si="45"/>
        <v>0</v>
      </c>
      <c r="V79" s="24">
        <f t="shared" si="51"/>
        <v>0</v>
      </c>
      <c r="W79" s="24">
        <f t="shared" si="52"/>
        <v>0</v>
      </c>
      <c r="X79" s="78"/>
    </row>
    <row r="80" spans="1:24" s="8" customFormat="1" ht="38.25">
      <c r="A80" s="13">
        <v>8</v>
      </c>
      <c r="B80" s="14" t="s">
        <v>125</v>
      </c>
      <c r="C80" s="15" t="s">
        <v>27</v>
      </c>
      <c r="D80" s="15" t="s">
        <v>127</v>
      </c>
      <c r="E80" s="16">
        <v>1</v>
      </c>
      <c r="F80" s="15" t="s">
        <v>29</v>
      </c>
      <c r="G80" s="17">
        <v>270</v>
      </c>
      <c r="H80" s="15" t="s">
        <v>29</v>
      </c>
      <c r="I80" s="17"/>
      <c r="J80" s="18"/>
      <c r="K80" s="19">
        <v>0.08</v>
      </c>
      <c r="L80" s="20">
        <f t="shared" si="48"/>
        <v>0</v>
      </c>
      <c r="M80" s="20">
        <f t="shared" si="49"/>
        <v>0</v>
      </c>
      <c r="N80" s="20">
        <f t="shared" si="50"/>
        <v>0</v>
      </c>
      <c r="O80" s="21"/>
      <c r="P80" s="22"/>
      <c r="Q80" s="21"/>
      <c r="R80" s="21"/>
      <c r="S80" s="21"/>
      <c r="T80" s="22"/>
      <c r="U80" s="16">
        <f t="shared" si="45"/>
        <v>0</v>
      </c>
      <c r="V80" s="24">
        <f t="shared" si="51"/>
        <v>0</v>
      </c>
      <c r="W80" s="24">
        <f t="shared" si="52"/>
        <v>0</v>
      </c>
      <c r="X80" s="78"/>
    </row>
    <row r="81" spans="1:24" s="87" customFormat="1" ht="38.25">
      <c r="A81" s="13">
        <v>9</v>
      </c>
      <c r="B81" s="79" t="s">
        <v>128</v>
      </c>
      <c r="C81" s="80" t="s">
        <v>27</v>
      </c>
      <c r="D81" s="80" t="s">
        <v>126</v>
      </c>
      <c r="E81" s="81">
        <v>10</v>
      </c>
      <c r="F81" s="80" t="s">
        <v>29</v>
      </c>
      <c r="G81" s="82">
        <v>75</v>
      </c>
      <c r="H81" s="82" t="s">
        <v>34</v>
      </c>
      <c r="I81" s="82"/>
      <c r="J81" s="83"/>
      <c r="K81" s="84">
        <v>0.08</v>
      </c>
      <c r="L81" s="20">
        <f t="shared" si="48"/>
        <v>0</v>
      </c>
      <c r="M81" s="20">
        <f t="shared" si="49"/>
        <v>0</v>
      </c>
      <c r="N81" s="20">
        <f t="shared" si="50"/>
        <v>0</v>
      </c>
      <c r="O81" s="80"/>
      <c r="P81" s="82"/>
      <c r="Q81" s="80"/>
      <c r="R81" s="80"/>
      <c r="S81" s="85"/>
      <c r="T81" s="86"/>
      <c r="U81" s="16">
        <f t="shared" si="45"/>
        <v>0</v>
      </c>
      <c r="V81" s="24">
        <f t="shared" si="51"/>
        <v>0</v>
      </c>
      <c r="W81" s="24">
        <f t="shared" si="52"/>
        <v>0</v>
      </c>
      <c r="X81" s="80"/>
    </row>
    <row r="82" spans="1:24" s="8" customFormat="1" ht="38.25">
      <c r="A82" s="13">
        <v>10</v>
      </c>
      <c r="B82" s="14" t="s">
        <v>129</v>
      </c>
      <c r="C82" s="15" t="s">
        <v>27</v>
      </c>
      <c r="D82" s="15" t="s">
        <v>130</v>
      </c>
      <c r="E82" s="15">
        <v>50</v>
      </c>
      <c r="F82" s="15" t="s">
        <v>29</v>
      </c>
      <c r="G82" s="17">
        <v>200</v>
      </c>
      <c r="H82" s="15" t="s">
        <v>34</v>
      </c>
      <c r="I82" s="17"/>
      <c r="J82" s="18"/>
      <c r="K82" s="19">
        <v>0.08</v>
      </c>
      <c r="L82" s="20">
        <f t="shared" si="48"/>
        <v>0</v>
      </c>
      <c r="M82" s="20">
        <f t="shared" si="49"/>
        <v>0</v>
      </c>
      <c r="N82" s="20">
        <f t="shared" si="50"/>
        <v>0</v>
      </c>
      <c r="O82" s="21"/>
      <c r="P82" s="22"/>
      <c r="Q82" s="21"/>
      <c r="R82" s="21"/>
      <c r="S82" s="21"/>
      <c r="T82" s="22"/>
      <c r="U82" s="16">
        <f t="shared" si="45"/>
        <v>0</v>
      </c>
      <c r="V82" s="24">
        <f t="shared" si="51"/>
        <v>0</v>
      </c>
      <c r="W82" s="24">
        <f t="shared" si="52"/>
        <v>0</v>
      </c>
      <c r="X82" s="78"/>
    </row>
    <row r="83" spans="1:24" s="8" customFormat="1" ht="38.25">
      <c r="A83" s="13">
        <v>11</v>
      </c>
      <c r="B83" s="14" t="s">
        <v>131</v>
      </c>
      <c r="C83" s="15" t="s">
        <v>27</v>
      </c>
      <c r="D83" s="15" t="s">
        <v>132</v>
      </c>
      <c r="E83" s="15">
        <v>100</v>
      </c>
      <c r="F83" s="15" t="s">
        <v>29</v>
      </c>
      <c r="G83" s="17">
        <v>42</v>
      </c>
      <c r="H83" s="15" t="s">
        <v>34</v>
      </c>
      <c r="I83" s="17"/>
      <c r="J83" s="18"/>
      <c r="K83" s="19">
        <v>0.08</v>
      </c>
      <c r="L83" s="20">
        <f t="shared" si="48"/>
        <v>0</v>
      </c>
      <c r="M83" s="20">
        <f t="shared" si="49"/>
        <v>0</v>
      </c>
      <c r="N83" s="20">
        <f t="shared" si="50"/>
        <v>0</v>
      </c>
      <c r="O83" s="21"/>
      <c r="P83" s="22"/>
      <c r="Q83" s="21"/>
      <c r="R83" s="21"/>
      <c r="S83" s="21"/>
      <c r="T83" s="22"/>
      <c r="U83" s="16">
        <f t="shared" si="45"/>
        <v>0</v>
      </c>
      <c r="V83" s="24">
        <f t="shared" si="51"/>
        <v>0</v>
      </c>
      <c r="W83" s="24">
        <f t="shared" si="52"/>
        <v>0</v>
      </c>
      <c r="X83" s="78"/>
    </row>
    <row r="84" spans="1:24" s="8" customFormat="1" ht="38.25">
      <c r="A84" s="13">
        <v>12</v>
      </c>
      <c r="B84" s="14" t="s">
        <v>131</v>
      </c>
      <c r="C84" s="15" t="s">
        <v>27</v>
      </c>
      <c r="D84" s="15" t="s">
        <v>133</v>
      </c>
      <c r="E84" s="15">
        <v>50</v>
      </c>
      <c r="F84" s="15" t="s">
        <v>29</v>
      </c>
      <c r="G84" s="17">
        <v>43</v>
      </c>
      <c r="H84" s="15" t="s">
        <v>34</v>
      </c>
      <c r="I84" s="17"/>
      <c r="J84" s="18"/>
      <c r="K84" s="19">
        <v>0.08</v>
      </c>
      <c r="L84" s="20">
        <f t="shared" si="48"/>
        <v>0</v>
      </c>
      <c r="M84" s="20">
        <f t="shared" si="49"/>
        <v>0</v>
      </c>
      <c r="N84" s="20">
        <f t="shared" si="50"/>
        <v>0</v>
      </c>
      <c r="O84" s="21"/>
      <c r="P84" s="22"/>
      <c r="Q84" s="21"/>
      <c r="R84" s="21"/>
      <c r="S84" s="21"/>
      <c r="T84" s="22"/>
      <c r="U84" s="16">
        <f t="shared" si="45"/>
        <v>0</v>
      </c>
      <c r="V84" s="24">
        <f t="shared" si="51"/>
        <v>0</v>
      </c>
      <c r="W84" s="24">
        <f t="shared" si="52"/>
        <v>0</v>
      </c>
      <c r="X84" s="78"/>
    </row>
    <row r="85" spans="1:24" s="8" customFormat="1" ht="38.25">
      <c r="A85" s="13">
        <v>13</v>
      </c>
      <c r="B85" s="14" t="s">
        <v>134</v>
      </c>
      <c r="C85" s="15" t="s">
        <v>27</v>
      </c>
      <c r="D85" s="15" t="s">
        <v>135</v>
      </c>
      <c r="E85" s="16">
        <v>1</v>
      </c>
      <c r="F85" s="15" t="s">
        <v>29</v>
      </c>
      <c r="G85" s="17">
        <v>1270</v>
      </c>
      <c r="H85" s="15" t="s">
        <v>29</v>
      </c>
      <c r="I85" s="17"/>
      <c r="J85" s="18"/>
      <c r="K85" s="19">
        <v>0.08</v>
      </c>
      <c r="L85" s="20">
        <f t="shared" si="48"/>
        <v>0</v>
      </c>
      <c r="M85" s="20">
        <f t="shared" si="49"/>
        <v>0</v>
      </c>
      <c r="N85" s="20">
        <f t="shared" si="50"/>
        <v>0</v>
      </c>
      <c r="O85" s="21"/>
      <c r="P85" s="22"/>
      <c r="Q85" s="21"/>
      <c r="R85" s="21"/>
      <c r="S85" s="21"/>
      <c r="T85" s="22"/>
      <c r="U85" s="16">
        <f t="shared" si="45"/>
        <v>0</v>
      </c>
      <c r="V85" s="24">
        <f t="shared" si="51"/>
        <v>0</v>
      </c>
      <c r="W85" s="24">
        <f t="shared" si="52"/>
        <v>0</v>
      </c>
      <c r="X85" s="78"/>
    </row>
    <row r="86" spans="1:24" s="8" customFormat="1" ht="25.5">
      <c r="A86" s="13">
        <v>14</v>
      </c>
      <c r="B86" s="25" t="s">
        <v>136</v>
      </c>
      <c r="C86" s="15" t="s">
        <v>27</v>
      </c>
      <c r="D86" s="15" t="s">
        <v>137</v>
      </c>
      <c r="E86" s="15">
        <v>300</v>
      </c>
      <c r="F86" s="15" t="s">
        <v>29</v>
      </c>
      <c r="G86" s="17">
        <v>14</v>
      </c>
      <c r="H86" s="15" t="s">
        <v>34</v>
      </c>
      <c r="I86" s="17"/>
      <c r="J86" s="18"/>
      <c r="K86" s="19">
        <v>0.08</v>
      </c>
      <c r="L86" s="20">
        <f t="shared" si="48"/>
        <v>0</v>
      </c>
      <c r="M86" s="20">
        <f t="shared" si="49"/>
        <v>0</v>
      </c>
      <c r="N86" s="20">
        <f t="shared" si="50"/>
        <v>0</v>
      </c>
      <c r="O86" s="21"/>
      <c r="P86" s="22"/>
      <c r="Q86" s="21"/>
      <c r="R86" s="21"/>
      <c r="S86" s="21"/>
      <c r="T86" s="22"/>
      <c r="U86" s="16">
        <f t="shared" si="45"/>
        <v>0</v>
      </c>
      <c r="V86" s="24">
        <f t="shared" si="51"/>
        <v>0</v>
      </c>
      <c r="W86" s="24">
        <f t="shared" si="52"/>
        <v>0</v>
      </c>
      <c r="X86" s="78"/>
    </row>
    <row r="87" spans="1:24" s="8" customFormat="1" ht="12.75">
      <c r="A87" s="186" t="s">
        <v>36</v>
      </c>
      <c r="B87" s="186"/>
      <c r="C87" s="186"/>
      <c r="D87" s="186"/>
      <c r="E87" s="186"/>
      <c r="F87" s="186"/>
      <c r="G87" s="186"/>
      <c r="H87" s="186"/>
      <c r="I87" s="186"/>
      <c r="J87" s="186"/>
      <c r="K87" s="186"/>
      <c r="L87" s="186"/>
      <c r="M87" s="46">
        <f>SUM(M73:M86)</f>
        <v>0</v>
      </c>
      <c r="N87" s="46">
        <f>SUM(N73:N86)</f>
        <v>0</v>
      </c>
      <c r="O87" s="2"/>
      <c r="P87" s="5"/>
      <c r="Q87" s="21"/>
      <c r="R87" s="21"/>
      <c r="S87" s="21"/>
      <c r="T87" s="21"/>
      <c r="U87" s="21"/>
      <c r="V87" s="46">
        <f>SUM(V73:V86)</f>
        <v>0</v>
      </c>
      <c r="W87" s="46">
        <f>SUM(W73:W86)</f>
        <v>0</v>
      </c>
      <c r="X87" s="78"/>
    </row>
    <row r="88" spans="1:24" s="8" customFormat="1" ht="12.75">
      <c r="A88" s="187" t="s">
        <v>138</v>
      </c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</row>
    <row r="89" spans="1:24" s="8" customFormat="1" ht="38.25">
      <c r="A89" s="88">
        <v>1</v>
      </c>
      <c r="B89" s="89" t="s">
        <v>139</v>
      </c>
      <c r="C89" s="90" t="s">
        <v>27</v>
      </c>
      <c r="D89" s="90" t="s">
        <v>54</v>
      </c>
      <c r="E89" s="91">
        <v>10</v>
      </c>
      <c r="F89" s="90" t="s">
        <v>29</v>
      </c>
      <c r="G89" s="91">
        <v>5</v>
      </c>
      <c r="H89" s="90" t="s">
        <v>34</v>
      </c>
      <c r="I89" s="91"/>
      <c r="J89" s="92"/>
      <c r="K89" s="93">
        <v>0.08</v>
      </c>
      <c r="L89" s="20">
        <f t="shared" ref="L89:L99" si="53">J89*(1+K89)</f>
        <v>0</v>
      </c>
      <c r="M89" s="20">
        <f t="shared" ref="M89:M99" si="54">I89*J89</f>
        <v>0</v>
      </c>
      <c r="N89" s="20">
        <f t="shared" ref="N89:N99" si="55">M89*(1+K89)</f>
        <v>0</v>
      </c>
      <c r="O89" s="94"/>
      <c r="P89" s="94"/>
      <c r="Q89" s="89"/>
      <c r="R89" s="88"/>
      <c r="S89" s="94"/>
      <c r="T89" s="95"/>
      <c r="U89" s="16">
        <f t="shared" ref="U89:U99" si="56">ROUNDDOWN(I89*0.3,0)</f>
        <v>0</v>
      </c>
      <c r="V89" s="24">
        <f t="shared" ref="V89:V99" si="57">U89*J89</f>
        <v>0</v>
      </c>
      <c r="W89" s="24">
        <f t="shared" ref="W89:W99" si="58">V89*(1+K89)</f>
        <v>0</v>
      </c>
      <c r="X89" s="94"/>
    </row>
    <row r="90" spans="1:24" s="8" customFormat="1" ht="38.25">
      <c r="A90" s="88">
        <v>2</v>
      </c>
      <c r="B90" s="89" t="s">
        <v>140</v>
      </c>
      <c r="C90" s="90" t="s">
        <v>27</v>
      </c>
      <c r="D90" s="90" t="s">
        <v>54</v>
      </c>
      <c r="E90" s="91">
        <v>10</v>
      </c>
      <c r="F90" s="90" t="s">
        <v>29</v>
      </c>
      <c r="G90" s="91">
        <v>26</v>
      </c>
      <c r="H90" s="90" t="s">
        <v>34</v>
      </c>
      <c r="I90" s="91"/>
      <c r="J90" s="92"/>
      <c r="K90" s="93">
        <v>0.08</v>
      </c>
      <c r="L90" s="20">
        <f t="shared" si="53"/>
        <v>0</v>
      </c>
      <c r="M90" s="20">
        <f t="shared" si="54"/>
        <v>0</v>
      </c>
      <c r="N90" s="20">
        <f t="shared" si="55"/>
        <v>0</v>
      </c>
      <c r="O90" s="94"/>
      <c r="P90" s="88"/>
      <c r="Q90" s="89"/>
      <c r="R90" s="88"/>
      <c r="S90" s="94"/>
      <c r="T90" s="95"/>
      <c r="U90" s="16">
        <f t="shared" si="56"/>
        <v>0</v>
      </c>
      <c r="V90" s="24">
        <f t="shared" si="57"/>
        <v>0</v>
      </c>
      <c r="W90" s="24">
        <f t="shared" si="58"/>
        <v>0</v>
      </c>
      <c r="X90" s="94"/>
    </row>
    <row r="91" spans="1:24" s="8" customFormat="1" ht="76.5">
      <c r="A91" s="88">
        <v>3</v>
      </c>
      <c r="B91" s="89" t="s">
        <v>141</v>
      </c>
      <c r="C91" s="90" t="s">
        <v>27</v>
      </c>
      <c r="D91" s="90" t="s">
        <v>60</v>
      </c>
      <c r="E91" s="91">
        <v>5</v>
      </c>
      <c r="F91" s="90" t="s">
        <v>29</v>
      </c>
      <c r="G91" s="91">
        <v>32</v>
      </c>
      <c r="H91" s="90" t="s">
        <v>34</v>
      </c>
      <c r="I91" s="91"/>
      <c r="J91" s="92"/>
      <c r="K91" s="93">
        <v>0.08</v>
      </c>
      <c r="L91" s="20">
        <f t="shared" si="53"/>
        <v>0</v>
      </c>
      <c r="M91" s="20">
        <f t="shared" si="54"/>
        <v>0</v>
      </c>
      <c r="N91" s="20">
        <f t="shared" si="55"/>
        <v>0</v>
      </c>
      <c r="O91" s="94"/>
      <c r="P91" s="94"/>
      <c r="Q91" s="89"/>
      <c r="R91" s="88"/>
      <c r="S91" s="94"/>
      <c r="T91" s="95"/>
      <c r="U91" s="16">
        <f t="shared" si="56"/>
        <v>0</v>
      </c>
      <c r="V91" s="24">
        <f t="shared" si="57"/>
        <v>0</v>
      </c>
      <c r="W91" s="24">
        <f t="shared" si="58"/>
        <v>0</v>
      </c>
      <c r="X91" s="94"/>
    </row>
    <row r="92" spans="1:24" s="8" customFormat="1" ht="38.25">
      <c r="A92" s="88">
        <v>4</v>
      </c>
      <c r="B92" s="89" t="s">
        <v>142</v>
      </c>
      <c r="C92" s="90" t="s">
        <v>27</v>
      </c>
      <c r="D92" s="90" t="s">
        <v>59</v>
      </c>
      <c r="E92" s="91">
        <v>10</v>
      </c>
      <c r="F92" s="90" t="s">
        <v>29</v>
      </c>
      <c r="G92" s="91">
        <v>60</v>
      </c>
      <c r="H92" s="90" t="s">
        <v>34</v>
      </c>
      <c r="I92" s="91"/>
      <c r="J92" s="92"/>
      <c r="K92" s="93">
        <v>0.08</v>
      </c>
      <c r="L92" s="20">
        <f t="shared" si="53"/>
        <v>0</v>
      </c>
      <c r="M92" s="20">
        <f t="shared" si="54"/>
        <v>0</v>
      </c>
      <c r="N92" s="20">
        <f t="shared" si="55"/>
        <v>0</v>
      </c>
      <c r="O92" s="94"/>
      <c r="P92" s="94"/>
      <c r="Q92" s="89"/>
      <c r="R92" s="88"/>
      <c r="S92" s="94"/>
      <c r="T92" s="95"/>
      <c r="U92" s="16">
        <f t="shared" si="56"/>
        <v>0</v>
      </c>
      <c r="V92" s="24">
        <f t="shared" si="57"/>
        <v>0</v>
      </c>
      <c r="W92" s="24">
        <f t="shared" si="58"/>
        <v>0</v>
      </c>
      <c r="X92" s="94"/>
    </row>
    <row r="93" spans="1:24" s="8" customFormat="1" ht="38.25">
      <c r="A93" s="88">
        <v>5</v>
      </c>
      <c r="B93" s="89" t="s">
        <v>142</v>
      </c>
      <c r="C93" s="90" t="s">
        <v>27</v>
      </c>
      <c r="D93" s="90" t="s">
        <v>63</v>
      </c>
      <c r="E93" s="91">
        <v>10</v>
      </c>
      <c r="F93" s="90" t="s">
        <v>29</v>
      </c>
      <c r="G93" s="91">
        <v>15</v>
      </c>
      <c r="H93" s="90" t="s">
        <v>34</v>
      </c>
      <c r="I93" s="91"/>
      <c r="J93" s="92"/>
      <c r="K93" s="93">
        <v>0.08</v>
      </c>
      <c r="L93" s="20">
        <f t="shared" si="53"/>
        <v>0</v>
      </c>
      <c r="M93" s="20">
        <f t="shared" si="54"/>
        <v>0</v>
      </c>
      <c r="N93" s="20">
        <f t="shared" si="55"/>
        <v>0</v>
      </c>
      <c r="O93" s="94"/>
      <c r="P93" s="94"/>
      <c r="Q93" s="89"/>
      <c r="R93" s="88"/>
      <c r="S93" s="94"/>
      <c r="T93" s="95"/>
      <c r="U93" s="16">
        <f t="shared" si="56"/>
        <v>0</v>
      </c>
      <c r="V93" s="24">
        <f t="shared" si="57"/>
        <v>0</v>
      </c>
      <c r="W93" s="24">
        <f t="shared" si="58"/>
        <v>0</v>
      </c>
      <c r="X93" s="94"/>
    </row>
    <row r="94" spans="1:24" s="8" customFormat="1" ht="51">
      <c r="A94" s="88">
        <v>6</v>
      </c>
      <c r="B94" s="89" t="s">
        <v>143</v>
      </c>
      <c r="C94" s="90" t="s">
        <v>27</v>
      </c>
      <c r="D94" s="90" t="s">
        <v>137</v>
      </c>
      <c r="E94" s="91">
        <v>10</v>
      </c>
      <c r="F94" s="90" t="s">
        <v>29</v>
      </c>
      <c r="G94" s="91">
        <v>56</v>
      </c>
      <c r="H94" s="90" t="s">
        <v>34</v>
      </c>
      <c r="I94" s="91"/>
      <c r="J94" s="92"/>
      <c r="K94" s="93">
        <v>0.08</v>
      </c>
      <c r="L94" s="20">
        <f t="shared" si="53"/>
        <v>0</v>
      </c>
      <c r="M94" s="20">
        <f t="shared" si="54"/>
        <v>0</v>
      </c>
      <c r="N94" s="20">
        <f t="shared" si="55"/>
        <v>0</v>
      </c>
      <c r="O94" s="94"/>
      <c r="P94" s="94"/>
      <c r="Q94" s="89"/>
      <c r="R94" s="88"/>
      <c r="S94" s="94"/>
      <c r="T94" s="95"/>
      <c r="U94" s="16">
        <f t="shared" si="56"/>
        <v>0</v>
      </c>
      <c r="V94" s="24">
        <f t="shared" si="57"/>
        <v>0</v>
      </c>
      <c r="W94" s="24">
        <f t="shared" si="58"/>
        <v>0</v>
      </c>
      <c r="X94" s="94"/>
    </row>
    <row r="95" spans="1:24" s="8" customFormat="1" ht="51">
      <c r="A95" s="88">
        <v>7</v>
      </c>
      <c r="B95" s="89" t="s">
        <v>143</v>
      </c>
      <c r="C95" s="90" t="s">
        <v>27</v>
      </c>
      <c r="D95" s="90" t="s">
        <v>59</v>
      </c>
      <c r="E95" s="91">
        <v>10</v>
      </c>
      <c r="F95" s="90" t="s">
        <v>29</v>
      </c>
      <c r="G95" s="91">
        <v>37</v>
      </c>
      <c r="H95" s="90" t="s">
        <v>34</v>
      </c>
      <c r="I95" s="91"/>
      <c r="J95" s="92"/>
      <c r="K95" s="93">
        <v>0.08</v>
      </c>
      <c r="L95" s="20">
        <f t="shared" si="53"/>
        <v>0</v>
      </c>
      <c r="M95" s="20">
        <f t="shared" si="54"/>
        <v>0</v>
      </c>
      <c r="N95" s="20">
        <f t="shared" si="55"/>
        <v>0</v>
      </c>
      <c r="O95" s="94"/>
      <c r="P95" s="94"/>
      <c r="Q95" s="89"/>
      <c r="R95" s="88"/>
      <c r="S95" s="94"/>
      <c r="T95" s="95"/>
      <c r="U95" s="16">
        <f t="shared" si="56"/>
        <v>0</v>
      </c>
      <c r="V95" s="24">
        <f t="shared" si="57"/>
        <v>0</v>
      </c>
      <c r="W95" s="24">
        <f t="shared" si="58"/>
        <v>0</v>
      </c>
      <c r="X95" s="94"/>
    </row>
    <row r="96" spans="1:24" s="8" customFormat="1" ht="25.5">
      <c r="A96" s="88">
        <v>8</v>
      </c>
      <c r="B96" s="89" t="s">
        <v>144</v>
      </c>
      <c r="C96" s="90" t="s">
        <v>27</v>
      </c>
      <c r="D96" s="90" t="s">
        <v>145</v>
      </c>
      <c r="E96" s="91">
        <v>5</v>
      </c>
      <c r="F96" s="90" t="s">
        <v>29</v>
      </c>
      <c r="G96" s="91">
        <v>1</v>
      </c>
      <c r="H96" s="90" t="s">
        <v>34</v>
      </c>
      <c r="I96" s="91"/>
      <c r="J96" s="92"/>
      <c r="K96" s="93">
        <v>0.08</v>
      </c>
      <c r="L96" s="20">
        <f t="shared" si="53"/>
        <v>0</v>
      </c>
      <c r="M96" s="20">
        <f t="shared" si="54"/>
        <v>0</v>
      </c>
      <c r="N96" s="20">
        <f t="shared" si="55"/>
        <v>0</v>
      </c>
      <c r="O96" s="94"/>
      <c r="P96" s="94"/>
      <c r="Q96" s="89"/>
      <c r="R96" s="88"/>
      <c r="S96" s="94"/>
      <c r="T96" s="95"/>
      <c r="U96" s="16">
        <f t="shared" si="56"/>
        <v>0</v>
      </c>
      <c r="V96" s="24">
        <f t="shared" si="57"/>
        <v>0</v>
      </c>
      <c r="W96" s="24">
        <f t="shared" si="58"/>
        <v>0</v>
      </c>
      <c r="X96" s="94"/>
    </row>
    <row r="97" spans="1:26" s="8" customFormat="1" ht="63.75">
      <c r="A97" s="88">
        <v>9</v>
      </c>
      <c r="B97" s="89" t="s">
        <v>146</v>
      </c>
      <c r="C97" s="90" t="s">
        <v>27</v>
      </c>
      <c r="D97" s="90" t="s">
        <v>54</v>
      </c>
      <c r="E97" s="91">
        <v>10</v>
      </c>
      <c r="F97" s="90" t="s">
        <v>29</v>
      </c>
      <c r="G97" s="91">
        <v>6</v>
      </c>
      <c r="H97" s="90" t="s">
        <v>34</v>
      </c>
      <c r="I97" s="91"/>
      <c r="J97" s="92"/>
      <c r="K97" s="93">
        <v>0.08</v>
      </c>
      <c r="L97" s="20">
        <f t="shared" si="53"/>
        <v>0</v>
      </c>
      <c r="M97" s="20">
        <f t="shared" si="54"/>
        <v>0</v>
      </c>
      <c r="N97" s="20">
        <f t="shared" si="55"/>
        <v>0</v>
      </c>
      <c r="O97" s="94"/>
      <c r="P97" s="94"/>
      <c r="Q97" s="89"/>
      <c r="R97" s="88"/>
      <c r="S97" s="94"/>
      <c r="T97" s="95"/>
      <c r="U97" s="16">
        <f t="shared" si="56"/>
        <v>0</v>
      </c>
      <c r="V97" s="24">
        <f t="shared" si="57"/>
        <v>0</v>
      </c>
      <c r="W97" s="24">
        <f t="shared" si="58"/>
        <v>0</v>
      </c>
      <c r="X97" s="94"/>
    </row>
    <row r="98" spans="1:26" s="8" customFormat="1" ht="102">
      <c r="A98" s="88">
        <v>10</v>
      </c>
      <c r="B98" s="89" t="s">
        <v>147</v>
      </c>
      <c r="C98" s="90" t="s">
        <v>27</v>
      </c>
      <c r="D98" s="90" t="s">
        <v>148</v>
      </c>
      <c r="E98" s="91">
        <v>10</v>
      </c>
      <c r="F98" s="90" t="s">
        <v>29</v>
      </c>
      <c r="G98" s="91">
        <v>1</v>
      </c>
      <c r="H98" s="90" t="s">
        <v>34</v>
      </c>
      <c r="I98" s="91"/>
      <c r="J98" s="92"/>
      <c r="K98" s="93">
        <v>0.08</v>
      </c>
      <c r="L98" s="20">
        <f t="shared" si="53"/>
        <v>0</v>
      </c>
      <c r="M98" s="20">
        <f t="shared" si="54"/>
        <v>0</v>
      </c>
      <c r="N98" s="20">
        <f t="shared" si="55"/>
        <v>0</v>
      </c>
      <c r="O98" s="94"/>
      <c r="P98" s="94"/>
      <c r="Q98" s="89"/>
      <c r="R98" s="88"/>
      <c r="S98" s="94"/>
      <c r="T98" s="95"/>
      <c r="U98" s="16">
        <f t="shared" si="56"/>
        <v>0</v>
      </c>
      <c r="V98" s="24">
        <f t="shared" si="57"/>
        <v>0</v>
      </c>
      <c r="W98" s="24">
        <f t="shared" si="58"/>
        <v>0</v>
      </c>
      <c r="X98" s="94"/>
    </row>
    <row r="99" spans="1:26" s="8" customFormat="1" ht="51">
      <c r="A99" s="88">
        <v>11</v>
      </c>
      <c r="B99" s="89" t="s">
        <v>149</v>
      </c>
      <c r="C99" s="90" t="s">
        <v>27</v>
      </c>
      <c r="D99" s="90" t="s">
        <v>54</v>
      </c>
      <c r="E99" s="91">
        <v>10</v>
      </c>
      <c r="F99" s="90" t="s">
        <v>29</v>
      </c>
      <c r="G99" s="91">
        <v>9</v>
      </c>
      <c r="H99" s="90" t="s">
        <v>34</v>
      </c>
      <c r="I99" s="91"/>
      <c r="J99" s="92"/>
      <c r="K99" s="93">
        <v>0.08</v>
      </c>
      <c r="L99" s="20">
        <f t="shared" si="53"/>
        <v>0</v>
      </c>
      <c r="M99" s="20">
        <f t="shared" si="54"/>
        <v>0</v>
      </c>
      <c r="N99" s="20">
        <f t="shared" si="55"/>
        <v>0</v>
      </c>
      <c r="O99" s="94"/>
      <c r="P99" s="94"/>
      <c r="Q99" s="89"/>
      <c r="R99" s="88"/>
      <c r="S99" s="94"/>
      <c r="T99" s="95"/>
      <c r="U99" s="16">
        <f t="shared" si="56"/>
        <v>0</v>
      </c>
      <c r="V99" s="24">
        <f t="shared" si="57"/>
        <v>0</v>
      </c>
      <c r="W99" s="24">
        <f t="shared" si="58"/>
        <v>0</v>
      </c>
      <c r="X99" s="94"/>
    </row>
    <row r="100" spans="1:26" s="8" customFormat="1" ht="12.75">
      <c r="A100" s="178" t="s">
        <v>100</v>
      </c>
      <c r="B100" s="178"/>
      <c r="C100" s="178"/>
      <c r="D100" s="178"/>
      <c r="E100" s="178"/>
      <c r="F100" s="178"/>
      <c r="G100" s="178"/>
      <c r="H100" s="178"/>
      <c r="I100" s="178"/>
      <c r="J100" s="178"/>
      <c r="K100" s="178"/>
      <c r="L100" s="178"/>
      <c r="M100" s="96">
        <f>SUM(M89:M99)</f>
        <v>0</v>
      </c>
      <c r="N100" s="96">
        <f>SUM(N89:N99)</f>
        <v>0</v>
      </c>
      <c r="O100" s="94"/>
      <c r="P100" s="94"/>
      <c r="Q100" s="89"/>
      <c r="R100" s="94"/>
      <c r="S100" s="89"/>
      <c r="T100" s="89"/>
      <c r="U100" s="89"/>
      <c r="V100" s="97">
        <f>SUM(V89:V99)</f>
        <v>0</v>
      </c>
      <c r="W100" s="97">
        <f>SUM(W89:W99)</f>
        <v>0</v>
      </c>
      <c r="X100" s="94"/>
    </row>
    <row r="101" spans="1:26" s="8" customFormat="1" ht="12.75">
      <c r="A101" s="174" t="s">
        <v>150</v>
      </c>
      <c r="B101" s="174"/>
      <c r="C101" s="174"/>
      <c r="D101" s="174"/>
      <c r="E101" s="174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74"/>
    </row>
    <row r="102" spans="1:26" s="8" customFormat="1" ht="51">
      <c r="A102" s="58">
        <v>1</v>
      </c>
      <c r="B102" s="59" t="s">
        <v>151</v>
      </c>
      <c r="C102" s="60" t="s">
        <v>27</v>
      </c>
      <c r="D102" s="60" t="s">
        <v>59</v>
      </c>
      <c r="E102" s="61">
        <v>1</v>
      </c>
      <c r="F102" s="60" t="s">
        <v>29</v>
      </c>
      <c r="G102" s="61">
        <v>335</v>
      </c>
      <c r="H102" s="60" t="s">
        <v>29</v>
      </c>
      <c r="I102" s="61"/>
      <c r="J102" s="20"/>
      <c r="K102" s="62">
        <v>0.08</v>
      </c>
      <c r="L102" s="20">
        <f t="shared" ref="L102:L104" si="59">J102*(1+K102)</f>
        <v>0</v>
      </c>
      <c r="M102" s="20">
        <f t="shared" ref="M102:M104" si="60">I102*J102</f>
        <v>0</v>
      </c>
      <c r="N102" s="20">
        <f t="shared" ref="N102:N104" si="61">M102*(1+K102)</f>
        <v>0</v>
      </c>
      <c r="O102" s="63"/>
      <c r="P102" s="58"/>
      <c r="Q102" s="59"/>
      <c r="R102" s="58"/>
      <c r="S102" s="98"/>
      <c r="T102" s="58"/>
      <c r="U102" s="16">
        <f t="shared" ref="U102:U104" si="62">ROUNDDOWN(I102*0.3,0)</f>
        <v>0</v>
      </c>
      <c r="V102" s="24">
        <f t="shared" ref="V102:V104" si="63">U102*J102</f>
        <v>0</v>
      </c>
      <c r="W102" s="24">
        <f t="shared" ref="W102:W104" si="64">V102*(1+K102)</f>
        <v>0</v>
      </c>
      <c r="X102" s="63"/>
    </row>
    <row r="103" spans="1:26" s="8" customFormat="1" ht="63.75">
      <c r="A103" s="58">
        <v>2</v>
      </c>
      <c r="B103" s="59" t="s">
        <v>152</v>
      </c>
      <c r="C103" s="60" t="s">
        <v>27</v>
      </c>
      <c r="D103" s="60" t="s">
        <v>59</v>
      </c>
      <c r="E103" s="61">
        <v>1</v>
      </c>
      <c r="F103" s="60" t="s">
        <v>29</v>
      </c>
      <c r="G103" s="61">
        <v>135</v>
      </c>
      <c r="H103" s="60" t="s">
        <v>29</v>
      </c>
      <c r="I103" s="61"/>
      <c r="J103" s="20"/>
      <c r="K103" s="62">
        <v>0.08</v>
      </c>
      <c r="L103" s="20">
        <f t="shared" si="59"/>
        <v>0</v>
      </c>
      <c r="M103" s="20">
        <f t="shared" si="60"/>
        <v>0</v>
      </c>
      <c r="N103" s="20">
        <f t="shared" si="61"/>
        <v>0</v>
      </c>
      <c r="O103" s="63"/>
      <c r="P103" s="58"/>
      <c r="Q103" s="59"/>
      <c r="R103" s="58"/>
      <c r="S103" s="98"/>
      <c r="T103" s="58"/>
      <c r="U103" s="16">
        <f t="shared" si="62"/>
        <v>0</v>
      </c>
      <c r="V103" s="24">
        <f t="shared" si="63"/>
        <v>0</v>
      </c>
      <c r="W103" s="24">
        <f t="shared" si="64"/>
        <v>0</v>
      </c>
      <c r="X103" s="63"/>
    </row>
    <row r="104" spans="1:26" s="8" customFormat="1" ht="63.75">
      <c r="A104" s="58">
        <v>3</v>
      </c>
      <c r="B104" s="59" t="s">
        <v>152</v>
      </c>
      <c r="C104" s="60" t="s">
        <v>27</v>
      </c>
      <c r="D104" s="60" t="s">
        <v>35</v>
      </c>
      <c r="E104" s="61">
        <v>1</v>
      </c>
      <c r="F104" s="60" t="s">
        <v>29</v>
      </c>
      <c r="G104" s="61">
        <v>165</v>
      </c>
      <c r="H104" s="60" t="s">
        <v>29</v>
      </c>
      <c r="I104" s="61"/>
      <c r="J104" s="20"/>
      <c r="K104" s="62">
        <v>0.08</v>
      </c>
      <c r="L104" s="20">
        <f t="shared" si="59"/>
        <v>0</v>
      </c>
      <c r="M104" s="20">
        <f t="shared" si="60"/>
        <v>0</v>
      </c>
      <c r="N104" s="20">
        <f t="shared" si="61"/>
        <v>0</v>
      </c>
      <c r="O104" s="63"/>
      <c r="P104" s="58"/>
      <c r="Q104" s="59"/>
      <c r="R104" s="58"/>
      <c r="S104" s="59"/>
      <c r="T104" s="58"/>
      <c r="U104" s="16">
        <f t="shared" si="62"/>
        <v>0</v>
      </c>
      <c r="V104" s="24">
        <f t="shared" si="63"/>
        <v>0</v>
      </c>
      <c r="W104" s="24">
        <f t="shared" si="64"/>
        <v>0</v>
      </c>
      <c r="X104" s="63"/>
    </row>
    <row r="105" spans="1:26" s="8" customFormat="1" ht="12.75">
      <c r="A105" s="175" t="s">
        <v>36</v>
      </c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99">
        <f>SUM(M102:M104)</f>
        <v>0</v>
      </c>
      <c r="N105" s="99">
        <f>SUM(N102:N104)</f>
        <v>0</v>
      </c>
      <c r="O105" s="63"/>
      <c r="P105" s="63"/>
      <c r="Q105" s="59"/>
      <c r="R105" s="63"/>
      <c r="S105" s="59"/>
      <c r="T105" s="59"/>
      <c r="U105" s="59"/>
      <c r="V105" s="100">
        <f>SUM(V102:V104)</f>
        <v>0</v>
      </c>
      <c r="W105" s="100">
        <f>SUM(W102:W104)</f>
        <v>0</v>
      </c>
      <c r="X105" s="63"/>
    </row>
    <row r="106" spans="1:26" s="8" customFormat="1" ht="12.75">
      <c r="A106" s="179" t="s">
        <v>153</v>
      </c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</row>
    <row r="107" spans="1:26" s="8" customFormat="1" ht="38.25">
      <c r="A107" s="101">
        <v>1</v>
      </c>
      <c r="B107" s="102" t="s">
        <v>154</v>
      </c>
      <c r="C107" s="103" t="s">
        <v>27</v>
      </c>
      <c r="D107" s="103" t="s">
        <v>155</v>
      </c>
      <c r="E107" s="104">
        <v>1</v>
      </c>
      <c r="F107" s="103" t="s">
        <v>29</v>
      </c>
      <c r="G107" s="105">
        <v>15870</v>
      </c>
      <c r="H107" s="103" t="s">
        <v>29</v>
      </c>
      <c r="I107" s="105"/>
      <c r="J107" s="106"/>
      <c r="K107" s="107">
        <v>0.08</v>
      </c>
      <c r="L107" s="20">
        <f t="shared" ref="L107:L111" si="65">J107*(1+K107)</f>
        <v>0</v>
      </c>
      <c r="M107" s="20">
        <f t="shared" ref="M107:M111" si="66">I107*J107</f>
        <v>0</v>
      </c>
      <c r="N107" s="20">
        <f t="shared" ref="N107:N111" si="67">M107*(1+K107)</f>
        <v>0</v>
      </c>
      <c r="O107" s="108"/>
      <c r="P107" s="109"/>
      <c r="Q107" s="108"/>
      <c r="R107" s="101"/>
      <c r="S107" s="102"/>
      <c r="T107" s="110"/>
      <c r="U107" s="16">
        <f t="shared" ref="U107:U111" si="68">ROUNDDOWN(I107*0.3,0)</f>
        <v>0</v>
      </c>
      <c r="V107" s="24">
        <f t="shared" ref="V107:V111" si="69">U107*J107</f>
        <v>0</v>
      </c>
      <c r="W107" s="24">
        <f t="shared" ref="W107:W111" si="70">V107*(1+K107)</f>
        <v>0</v>
      </c>
      <c r="X107" s="108"/>
      <c r="Y107" s="111"/>
      <c r="Z107" s="111"/>
    </row>
    <row r="108" spans="1:26" s="8" customFormat="1" ht="38.25">
      <c r="A108" s="101">
        <v>2</v>
      </c>
      <c r="B108" s="102" t="s">
        <v>154</v>
      </c>
      <c r="C108" s="103" t="s">
        <v>27</v>
      </c>
      <c r="D108" s="103" t="s">
        <v>156</v>
      </c>
      <c r="E108" s="104">
        <v>1</v>
      </c>
      <c r="F108" s="103" t="s">
        <v>29</v>
      </c>
      <c r="G108" s="105">
        <v>15510</v>
      </c>
      <c r="H108" s="103" t="s">
        <v>29</v>
      </c>
      <c r="I108" s="105"/>
      <c r="J108" s="106"/>
      <c r="K108" s="107">
        <v>0.08</v>
      </c>
      <c r="L108" s="20">
        <f t="shared" si="65"/>
        <v>0</v>
      </c>
      <c r="M108" s="20">
        <f t="shared" si="66"/>
        <v>0</v>
      </c>
      <c r="N108" s="20">
        <f t="shared" si="67"/>
        <v>0</v>
      </c>
      <c r="O108" s="108"/>
      <c r="P108" s="109"/>
      <c r="Q108" s="108"/>
      <c r="R108" s="101"/>
      <c r="S108" s="102"/>
      <c r="T108" s="112"/>
      <c r="U108" s="16">
        <f t="shared" si="68"/>
        <v>0</v>
      </c>
      <c r="V108" s="24">
        <f t="shared" si="69"/>
        <v>0</v>
      </c>
      <c r="W108" s="24">
        <f t="shared" si="70"/>
        <v>0</v>
      </c>
      <c r="X108" s="108"/>
    </row>
    <row r="109" spans="1:26" s="8" customFormat="1" ht="38.25">
      <c r="A109" s="101">
        <v>3</v>
      </c>
      <c r="B109" s="102" t="s">
        <v>154</v>
      </c>
      <c r="C109" s="103" t="s">
        <v>27</v>
      </c>
      <c r="D109" s="103" t="s">
        <v>157</v>
      </c>
      <c r="E109" s="104">
        <v>1</v>
      </c>
      <c r="F109" s="103" t="s">
        <v>29</v>
      </c>
      <c r="G109" s="105">
        <v>7550</v>
      </c>
      <c r="H109" s="103" t="s">
        <v>29</v>
      </c>
      <c r="I109" s="105"/>
      <c r="J109" s="106"/>
      <c r="K109" s="107">
        <v>0.08</v>
      </c>
      <c r="L109" s="20">
        <f t="shared" si="65"/>
        <v>0</v>
      </c>
      <c r="M109" s="20">
        <f t="shared" si="66"/>
        <v>0</v>
      </c>
      <c r="N109" s="20">
        <f t="shared" si="67"/>
        <v>0</v>
      </c>
      <c r="O109" s="108"/>
      <c r="P109" s="109"/>
      <c r="Q109" s="108"/>
      <c r="R109" s="101"/>
      <c r="S109" s="102"/>
      <c r="T109" s="112"/>
      <c r="U109" s="16">
        <f t="shared" si="68"/>
        <v>0</v>
      </c>
      <c r="V109" s="24">
        <f t="shared" si="69"/>
        <v>0</v>
      </c>
      <c r="W109" s="24">
        <f t="shared" si="70"/>
        <v>0</v>
      </c>
      <c r="X109" s="108"/>
    </row>
    <row r="110" spans="1:26" s="8" customFormat="1" ht="38.25">
      <c r="A110" s="101">
        <v>4</v>
      </c>
      <c r="B110" s="102" t="s">
        <v>158</v>
      </c>
      <c r="C110" s="103" t="s">
        <v>27</v>
      </c>
      <c r="D110" s="103" t="s">
        <v>159</v>
      </c>
      <c r="E110" s="104">
        <v>1</v>
      </c>
      <c r="F110" s="103" t="s">
        <v>29</v>
      </c>
      <c r="G110" s="105">
        <v>8750</v>
      </c>
      <c r="H110" s="103" t="s">
        <v>29</v>
      </c>
      <c r="I110" s="105"/>
      <c r="J110" s="106"/>
      <c r="K110" s="107">
        <v>0.08</v>
      </c>
      <c r="L110" s="20">
        <f t="shared" si="65"/>
        <v>0</v>
      </c>
      <c r="M110" s="20">
        <f t="shared" si="66"/>
        <v>0</v>
      </c>
      <c r="N110" s="20">
        <f t="shared" si="67"/>
        <v>0</v>
      </c>
      <c r="O110" s="108"/>
      <c r="P110" s="109"/>
      <c r="Q110" s="108"/>
      <c r="R110" s="101"/>
      <c r="S110" s="102"/>
      <c r="T110" s="110"/>
      <c r="U110" s="16">
        <f t="shared" si="68"/>
        <v>0</v>
      </c>
      <c r="V110" s="24">
        <f t="shared" si="69"/>
        <v>0</v>
      </c>
      <c r="W110" s="24">
        <f t="shared" si="70"/>
        <v>0</v>
      </c>
      <c r="X110" s="108"/>
    </row>
    <row r="111" spans="1:26" s="8" customFormat="1" ht="38.25">
      <c r="A111" s="101">
        <v>5</v>
      </c>
      <c r="B111" s="102" t="s">
        <v>154</v>
      </c>
      <c r="C111" s="103" t="s">
        <v>27</v>
      </c>
      <c r="D111" s="103" t="s">
        <v>160</v>
      </c>
      <c r="E111" s="104">
        <v>1</v>
      </c>
      <c r="F111" s="103" t="s">
        <v>29</v>
      </c>
      <c r="G111" s="105">
        <v>5750</v>
      </c>
      <c r="H111" s="103" t="s">
        <v>29</v>
      </c>
      <c r="I111" s="105"/>
      <c r="J111" s="106"/>
      <c r="K111" s="107">
        <v>0.08</v>
      </c>
      <c r="L111" s="20">
        <f t="shared" si="65"/>
        <v>0</v>
      </c>
      <c r="M111" s="20">
        <f t="shared" si="66"/>
        <v>0</v>
      </c>
      <c r="N111" s="20">
        <f t="shared" si="67"/>
        <v>0</v>
      </c>
      <c r="O111" s="108"/>
      <c r="P111" s="109"/>
      <c r="Q111" s="108"/>
      <c r="R111" s="101"/>
      <c r="S111" s="102"/>
      <c r="T111" s="110"/>
      <c r="U111" s="16">
        <f t="shared" si="68"/>
        <v>0</v>
      </c>
      <c r="V111" s="24">
        <f t="shared" si="69"/>
        <v>0</v>
      </c>
      <c r="W111" s="24">
        <f t="shared" si="70"/>
        <v>0</v>
      </c>
      <c r="X111" s="108"/>
    </row>
    <row r="112" spans="1:26" s="8" customFormat="1" ht="12.75">
      <c r="A112" s="180" t="s">
        <v>36</v>
      </c>
      <c r="B112" s="180"/>
      <c r="C112" s="180"/>
      <c r="D112" s="180"/>
      <c r="E112" s="180"/>
      <c r="F112" s="180"/>
      <c r="G112" s="180"/>
      <c r="H112" s="180"/>
      <c r="I112" s="180"/>
      <c r="J112" s="180"/>
      <c r="K112" s="180"/>
      <c r="L112" s="180"/>
      <c r="M112" s="113">
        <f>SUM(M107:M111)</f>
        <v>0</v>
      </c>
      <c r="N112" s="113">
        <f>SUM(N107:N111)</f>
        <v>0</v>
      </c>
      <c r="O112" s="108"/>
      <c r="P112" s="108"/>
      <c r="Q112" s="102"/>
      <c r="R112" s="108"/>
      <c r="S112" s="102"/>
      <c r="T112" s="108"/>
      <c r="U112" s="108"/>
      <c r="V112" s="113">
        <f>SUM(V107:V111)</f>
        <v>0</v>
      </c>
      <c r="W112" s="113">
        <f>SUM(W107:W111)</f>
        <v>0</v>
      </c>
      <c r="X112" s="108"/>
    </row>
    <row r="113" spans="1:24" s="8" customFormat="1" ht="12.75">
      <c r="A113" s="181" t="s">
        <v>161</v>
      </c>
      <c r="B113" s="181"/>
      <c r="C113" s="181"/>
      <c r="D113" s="181"/>
      <c r="E113" s="181"/>
      <c r="F113" s="181"/>
      <c r="G113" s="181"/>
      <c r="H113" s="181"/>
      <c r="I113" s="181"/>
      <c r="J113" s="181"/>
      <c r="K113" s="181"/>
      <c r="L113" s="181"/>
      <c r="M113" s="181"/>
      <c r="N113" s="181"/>
      <c r="O113" s="181"/>
      <c r="P113" s="181"/>
      <c r="Q113" s="181"/>
      <c r="R113" s="181"/>
      <c r="S113" s="181"/>
      <c r="T113" s="181"/>
      <c r="U113" s="181"/>
      <c r="V113" s="181"/>
      <c r="W113" s="181"/>
      <c r="X113" s="181"/>
    </row>
    <row r="114" spans="1:24" s="8" customFormat="1" ht="38.25">
      <c r="A114" s="114">
        <v>1</v>
      </c>
      <c r="B114" s="115" t="s">
        <v>162</v>
      </c>
      <c r="C114" s="116" t="s">
        <v>27</v>
      </c>
      <c r="D114" s="116" t="s">
        <v>130</v>
      </c>
      <c r="E114" s="117">
        <v>50</v>
      </c>
      <c r="F114" s="116" t="s">
        <v>29</v>
      </c>
      <c r="G114" s="118">
        <v>2500</v>
      </c>
      <c r="H114" s="116" t="s">
        <v>34</v>
      </c>
      <c r="I114" s="118"/>
      <c r="J114" s="119"/>
      <c r="K114" s="120">
        <v>0.08</v>
      </c>
      <c r="L114" s="20">
        <f t="shared" ref="L114" si="71">J114*(1+K114)</f>
        <v>0</v>
      </c>
      <c r="M114" s="20">
        <f>I114*J114</f>
        <v>0</v>
      </c>
      <c r="N114" s="20">
        <f t="shared" ref="N114" si="72">M114*(1+K114)</f>
        <v>0</v>
      </c>
      <c r="O114" s="121"/>
      <c r="P114" s="121"/>
      <c r="Q114" s="121"/>
      <c r="R114" s="121"/>
      <c r="S114" s="122"/>
      <c r="T114" s="114"/>
      <c r="U114" s="16">
        <f t="shared" ref="U114:U121" si="73">ROUNDDOWN(I114*0.3,0)</f>
        <v>0</v>
      </c>
      <c r="V114" s="123">
        <f t="shared" ref="V114" si="74">U114*J114</f>
        <v>0</v>
      </c>
      <c r="W114" s="123">
        <f t="shared" ref="W114" si="75">V114*(1+K114)</f>
        <v>0</v>
      </c>
      <c r="X114" s="121"/>
    </row>
    <row r="115" spans="1:24" s="26" customFormat="1" ht="12.75">
      <c r="A115" s="181" t="s">
        <v>163</v>
      </c>
      <c r="B115" s="181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</row>
    <row r="116" spans="1:24" s="26" customFormat="1" ht="63.75">
      <c r="A116" s="114">
        <v>1</v>
      </c>
      <c r="B116" s="115" t="s">
        <v>164</v>
      </c>
      <c r="C116" s="116" t="s">
        <v>27</v>
      </c>
      <c r="D116" s="116" t="s">
        <v>165</v>
      </c>
      <c r="E116" s="117">
        <v>100</v>
      </c>
      <c r="F116" s="116" t="s">
        <v>29</v>
      </c>
      <c r="G116" s="118">
        <v>2000</v>
      </c>
      <c r="H116" s="116" t="s">
        <v>34</v>
      </c>
      <c r="I116" s="118"/>
      <c r="J116" s="119"/>
      <c r="K116" s="120">
        <v>0.08</v>
      </c>
      <c r="L116" s="20">
        <f t="shared" ref="L116" si="76">J116*(1+K116)</f>
        <v>0</v>
      </c>
      <c r="M116" s="20">
        <f>I116*J116</f>
        <v>0</v>
      </c>
      <c r="N116" s="20">
        <f t="shared" ref="N116" si="77">M116*(1+K116)</f>
        <v>0</v>
      </c>
      <c r="O116" s="121"/>
      <c r="P116" s="121"/>
      <c r="Q116" s="121"/>
      <c r="R116" s="121"/>
      <c r="S116" s="122"/>
      <c r="T116" s="114"/>
      <c r="U116" s="16">
        <f t="shared" si="73"/>
        <v>0</v>
      </c>
      <c r="V116" s="123">
        <f t="shared" ref="V116" si="78">U116*J116</f>
        <v>0</v>
      </c>
      <c r="W116" s="123">
        <f t="shared" ref="W116" si="79">V116*(1+K116)</f>
        <v>0</v>
      </c>
      <c r="X116" s="121"/>
    </row>
    <row r="117" spans="1:24" s="8" customFormat="1" ht="12.75">
      <c r="A117" s="182" t="s">
        <v>166</v>
      </c>
      <c r="B117" s="182"/>
      <c r="C117" s="182"/>
      <c r="D117" s="182"/>
      <c r="E117" s="182"/>
      <c r="F117" s="182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82"/>
      <c r="S117" s="182"/>
      <c r="T117" s="182"/>
      <c r="U117" s="182"/>
      <c r="V117" s="182"/>
      <c r="W117" s="182"/>
      <c r="X117" s="182"/>
    </row>
    <row r="118" spans="1:24" s="8" customFormat="1" ht="38.25">
      <c r="A118" s="124">
        <v>1</v>
      </c>
      <c r="B118" s="125" t="s">
        <v>167</v>
      </c>
      <c r="C118" s="126" t="s">
        <v>27</v>
      </c>
      <c r="D118" s="126" t="s">
        <v>168</v>
      </c>
      <c r="E118" s="126">
        <v>100</v>
      </c>
      <c r="F118" s="126" t="s">
        <v>29</v>
      </c>
      <c r="G118" s="127">
        <v>140</v>
      </c>
      <c r="H118" s="126" t="s">
        <v>34</v>
      </c>
      <c r="I118" s="127"/>
      <c r="J118" s="128"/>
      <c r="K118" s="129">
        <v>0.08</v>
      </c>
      <c r="L118" s="20">
        <f t="shared" ref="L118" si="80">J118*(1+K118)</f>
        <v>0</v>
      </c>
      <c r="M118" s="20">
        <f>I118*J118</f>
        <v>0</v>
      </c>
      <c r="N118" s="20">
        <f t="shared" ref="N118" si="81">M118*(1+K118)</f>
        <v>0</v>
      </c>
      <c r="O118" s="130"/>
      <c r="P118" s="131"/>
      <c r="Q118" s="130"/>
      <c r="R118" s="130"/>
      <c r="S118" s="132"/>
      <c r="T118" s="131"/>
      <c r="U118" s="16">
        <f t="shared" si="73"/>
        <v>0</v>
      </c>
      <c r="V118" s="123">
        <f t="shared" ref="V118" si="82">U118*J118</f>
        <v>0</v>
      </c>
      <c r="W118" s="123">
        <f t="shared" ref="W118" si="83">V118*(1+K118)</f>
        <v>0</v>
      </c>
      <c r="X118" s="133" t="s">
        <v>169</v>
      </c>
    </row>
    <row r="119" spans="1:24" s="8" customFormat="1" ht="12.75">
      <c r="A119" s="182" t="s">
        <v>170</v>
      </c>
      <c r="B119" s="182"/>
      <c r="C119" s="182"/>
      <c r="D119" s="182"/>
      <c r="E119" s="182"/>
      <c r="F119" s="182"/>
      <c r="G119" s="182"/>
      <c r="H119" s="182"/>
      <c r="I119" s="182"/>
      <c r="J119" s="182"/>
      <c r="K119" s="182"/>
      <c r="L119" s="182"/>
      <c r="M119" s="182"/>
      <c r="N119" s="182"/>
      <c r="O119" s="182"/>
      <c r="P119" s="182"/>
      <c r="Q119" s="182"/>
      <c r="R119" s="182"/>
      <c r="S119" s="182"/>
      <c r="T119" s="182"/>
      <c r="U119" s="182"/>
      <c r="V119" s="182"/>
      <c r="W119" s="182"/>
      <c r="X119" s="182"/>
    </row>
    <row r="120" spans="1:24" s="8" customFormat="1" ht="38.25">
      <c r="A120" s="134">
        <v>1</v>
      </c>
      <c r="B120" s="135" t="s">
        <v>167</v>
      </c>
      <c r="C120" s="80" t="s">
        <v>27</v>
      </c>
      <c r="D120" s="80" t="s">
        <v>171</v>
      </c>
      <c r="E120" s="80">
        <v>50</v>
      </c>
      <c r="F120" s="80" t="s">
        <v>29</v>
      </c>
      <c r="G120" s="82">
        <v>29</v>
      </c>
      <c r="H120" s="82" t="s">
        <v>34</v>
      </c>
      <c r="I120" s="82"/>
      <c r="J120" s="136"/>
      <c r="K120" s="137">
        <v>0.08</v>
      </c>
      <c r="L120" s="20">
        <f t="shared" ref="L120:L121" si="84">J120*(1+K120)</f>
        <v>0</v>
      </c>
      <c r="M120" s="20">
        <f>I120*J120</f>
        <v>0</v>
      </c>
      <c r="N120" s="20">
        <f t="shared" ref="N120:N121" si="85">M120*(1+K120)</f>
        <v>0</v>
      </c>
      <c r="O120" s="138"/>
      <c r="P120" s="139"/>
      <c r="Q120" s="134"/>
      <c r="R120" s="134"/>
      <c r="S120" s="140"/>
      <c r="T120" s="141"/>
      <c r="U120" s="16">
        <f t="shared" si="73"/>
        <v>0</v>
      </c>
      <c r="V120" s="24">
        <f t="shared" ref="V120:V121" si="86">U120*J120</f>
        <v>0</v>
      </c>
      <c r="W120" s="24">
        <f t="shared" ref="W120:W121" si="87">V120*(1+K120)</f>
        <v>0</v>
      </c>
      <c r="X120" s="134"/>
    </row>
    <row r="121" spans="1:24" s="8" customFormat="1" ht="51">
      <c r="A121" s="142">
        <v>2</v>
      </c>
      <c r="B121" s="135" t="s">
        <v>167</v>
      </c>
      <c r="C121" s="80" t="s">
        <v>27</v>
      </c>
      <c r="D121" s="80" t="s">
        <v>172</v>
      </c>
      <c r="E121" s="80">
        <v>25</v>
      </c>
      <c r="F121" s="80" t="s">
        <v>29</v>
      </c>
      <c r="G121" s="82">
        <v>5</v>
      </c>
      <c r="H121" s="82" t="s">
        <v>34</v>
      </c>
      <c r="I121" s="82"/>
      <c r="J121" s="136"/>
      <c r="K121" s="137">
        <v>0.08</v>
      </c>
      <c r="L121" s="20">
        <f t="shared" si="84"/>
        <v>0</v>
      </c>
      <c r="M121" s="20">
        <f>I121*J121</f>
        <v>0</v>
      </c>
      <c r="N121" s="20">
        <f t="shared" si="85"/>
        <v>0</v>
      </c>
      <c r="O121" s="138"/>
      <c r="P121" s="139"/>
      <c r="Q121" s="134"/>
      <c r="R121" s="134"/>
      <c r="S121" s="140"/>
      <c r="T121" s="141"/>
      <c r="U121" s="16">
        <f t="shared" si="73"/>
        <v>0</v>
      </c>
      <c r="V121" s="24">
        <f t="shared" si="86"/>
        <v>0</v>
      </c>
      <c r="W121" s="24">
        <f t="shared" si="87"/>
        <v>0</v>
      </c>
      <c r="X121" s="134"/>
    </row>
    <row r="122" spans="1:24" s="8" customFormat="1" ht="12.75">
      <c r="A122" s="180" t="s">
        <v>36</v>
      </c>
      <c r="B122" s="180"/>
      <c r="C122" s="180"/>
      <c r="D122" s="180"/>
      <c r="E122" s="180"/>
      <c r="F122" s="180"/>
      <c r="G122" s="180"/>
      <c r="H122" s="180"/>
      <c r="I122" s="180"/>
      <c r="J122" s="180"/>
      <c r="K122" s="180"/>
      <c r="L122" s="180"/>
      <c r="M122" s="113">
        <f>SUM(M120:M121)</f>
        <v>0</v>
      </c>
      <c r="N122" s="113">
        <f>SUM(N120:N121)</f>
        <v>0</v>
      </c>
      <c r="O122" s="108"/>
      <c r="P122" s="108"/>
      <c r="Q122" s="102"/>
      <c r="R122" s="108"/>
      <c r="S122" s="102"/>
      <c r="T122" s="108"/>
      <c r="U122" s="108"/>
      <c r="V122" s="113">
        <f>SUM(V120:V121)</f>
        <v>0</v>
      </c>
      <c r="W122" s="113">
        <f>SUM(W120:W121)</f>
        <v>0</v>
      </c>
      <c r="X122" s="108"/>
    </row>
    <row r="123" spans="1:24" s="8" customFormat="1" ht="12.75">
      <c r="A123" s="183" t="s">
        <v>173</v>
      </c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183"/>
      <c r="O123" s="183"/>
      <c r="P123" s="183"/>
      <c r="Q123" s="183"/>
      <c r="R123" s="183"/>
      <c r="S123" s="183"/>
      <c r="T123" s="183"/>
      <c r="U123" s="183"/>
      <c r="V123" s="183"/>
      <c r="W123" s="183"/>
      <c r="X123" s="183"/>
    </row>
    <row r="124" spans="1:24" s="8" customFormat="1" ht="114.75">
      <c r="A124" s="143">
        <v>1</v>
      </c>
      <c r="B124" s="144" t="s">
        <v>174</v>
      </c>
      <c r="C124" s="145" t="s">
        <v>27</v>
      </c>
      <c r="D124" s="145" t="s">
        <v>175</v>
      </c>
      <c r="E124" s="145">
        <v>50</v>
      </c>
      <c r="F124" s="145" t="s">
        <v>29</v>
      </c>
      <c r="G124" s="145">
        <v>200</v>
      </c>
      <c r="H124" s="145" t="s">
        <v>34</v>
      </c>
      <c r="I124" s="145"/>
      <c r="J124" s="146"/>
      <c r="K124" s="147">
        <v>0.08</v>
      </c>
      <c r="L124" s="20">
        <f t="shared" ref="L124:L126" si="88">J124*(1+K124)</f>
        <v>0</v>
      </c>
      <c r="M124" s="20">
        <f t="shared" ref="M124:M126" si="89">I124*J124</f>
        <v>0</v>
      </c>
      <c r="N124" s="20">
        <f t="shared" ref="N124:N126" si="90">M124*(1+K124)</f>
        <v>0</v>
      </c>
      <c r="O124" s="148"/>
      <c r="P124" s="148"/>
      <c r="Q124" s="144"/>
      <c r="R124" s="148"/>
      <c r="S124" s="144"/>
      <c r="T124" s="143"/>
      <c r="U124" s="16">
        <f t="shared" ref="U124:U126" si="91">ROUNDDOWN(I124*0.3,0)</f>
        <v>0</v>
      </c>
      <c r="V124" s="24">
        <f t="shared" ref="V124:V126" si="92">U124*J124</f>
        <v>0</v>
      </c>
      <c r="W124" s="24">
        <f t="shared" ref="W124:W126" si="93">V124*(1+K124)</f>
        <v>0</v>
      </c>
      <c r="X124" s="148"/>
    </row>
    <row r="125" spans="1:24" s="26" customFormat="1" ht="102">
      <c r="A125" s="143">
        <v>2</v>
      </c>
      <c r="B125" s="144" t="s">
        <v>176</v>
      </c>
      <c r="C125" s="145" t="s">
        <v>27</v>
      </c>
      <c r="D125" s="145" t="s">
        <v>177</v>
      </c>
      <c r="E125" s="145">
        <v>30</v>
      </c>
      <c r="F125" s="145" t="s">
        <v>29</v>
      </c>
      <c r="G125" s="145">
        <v>54</v>
      </c>
      <c r="H125" s="145" t="s">
        <v>34</v>
      </c>
      <c r="I125" s="145"/>
      <c r="J125" s="146"/>
      <c r="K125" s="147">
        <v>0.08</v>
      </c>
      <c r="L125" s="20">
        <f t="shared" si="88"/>
        <v>0</v>
      </c>
      <c r="M125" s="20">
        <f t="shared" si="89"/>
        <v>0</v>
      </c>
      <c r="N125" s="20">
        <f t="shared" si="90"/>
        <v>0</v>
      </c>
      <c r="O125" s="148"/>
      <c r="P125" s="148"/>
      <c r="Q125" s="144"/>
      <c r="R125" s="148"/>
      <c r="S125" s="144"/>
      <c r="T125" s="143"/>
      <c r="U125" s="16">
        <f t="shared" si="91"/>
        <v>0</v>
      </c>
      <c r="V125" s="24">
        <f t="shared" si="92"/>
        <v>0</v>
      </c>
      <c r="W125" s="24">
        <f t="shared" si="93"/>
        <v>0</v>
      </c>
      <c r="X125" s="148"/>
    </row>
    <row r="126" spans="1:24" s="26" customFormat="1" ht="102">
      <c r="A126" s="143">
        <v>3</v>
      </c>
      <c r="B126" s="144" t="s">
        <v>178</v>
      </c>
      <c r="C126" s="145" t="s">
        <v>27</v>
      </c>
      <c r="D126" s="145" t="s">
        <v>179</v>
      </c>
      <c r="E126" s="145">
        <v>50</v>
      </c>
      <c r="F126" s="145" t="s">
        <v>29</v>
      </c>
      <c r="G126" s="145">
        <v>90</v>
      </c>
      <c r="H126" s="145" t="s">
        <v>34</v>
      </c>
      <c r="I126" s="145"/>
      <c r="J126" s="146"/>
      <c r="K126" s="147">
        <v>0.08</v>
      </c>
      <c r="L126" s="20">
        <f t="shared" si="88"/>
        <v>0</v>
      </c>
      <c r="M126" s="20">
        <f t="shared" si="89"/>
        <v>0</v>
      </c>
      <c r="N126" s="20">
        <f t="shared" si="90"/>
        <v>0</v>
      </c>
      <c r="O126" s="148"/>
      <c r="P126" s="148"/>
      <c r="Q126" s="144"/>
      <c r="R126" s="148"/>
      <c r="S126" s="144"/>
      <c r="T126" s="143"/>
      <c r="U126" s="16">
        <f t="shared" si="91"/>
        <v>0</v>
      </c>
      <c r="V126" s="24">
        <f t="shared" si="92"/>
        <v>0</v>
      </c>
      <c r="W126" s="24">
        <f t="shared" si="93"/>
        <v>0</v>
      </c>
      <c r="X126" s="148"/>
    </row>
    <row r="127" spans="1:24" s="8" customFormat="1" ht="12.75">
      <c r="A127" s="177" t="s">
        <v>36</v>
      </c>
      <c r="B127" s="177"/>
      <c r="C127" s="177"/>
      <c r="D127" s="177"/>
      <c r="E127" s="177"/>
      <c r="F127" s="177"/>
      <c r="G127" s="177"/>
      <c r="H127" s="177"/>
      <c r="I127" s="177"/>
      <c r="J127" s="177"/>
      <c r="K127" s="177"/>
      <c r="L127" s="177"/>
      <c r="M127" s="149">
        <f>SUM(M124:M126)</f>
        <v>0</v>
      </c>
      <c r="N127" s="149">
        <f>SUM(N124:N126)</f>
        <v>0</v>
      </c>
      <c r="O127" s="134"/>
      <c r="P127" s="134"/>
      <c r="Q127" s="150"/>
      <c r="R127" s="134"/>
      <c r="S127" s="150"/>
      <c r="T127" s="134"/>
      <c r="U127" s="134"/>
      <c r="V127" s="149">
        <f>SUM(V124:V126)</f>
        <v>0</v>
      </c>
      <c r="W127" s="149">
        <f>SUM(W124:W126)</f>
        <v>0</v>
      </c>
      <c r="X127" s="134"/>
    </row>
    <row r="128" spans="1:24" s="8" customFormat="1" ht="12.75">
      <c r="A128" s="173" t="s">
        <v>180</v>
      </c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</row>
    <row r="129" spans="1:24" s="8" customFormat="1" ht="219" customHeight="1">
      <c r="A129" s="16">
        <v>1</v>
      </c>
      <c r="B129" s="151" t="s">
        <v>181</v>
      </c>
      <c r="C129" s="15" t="s">
        <v>27</v>
      </c>
      <c r="D129" s="15" t="s">
        <v>182</v>
      </c>
      <c r="E129" s="16">
        <v>25</v>
      </c>
      <c r="F129" s="15" t="s">
        <v>29</v>
      </c>
      <c r="G129" s="16">
        <v>170</v>
      </c>
      <c r="H129" s="15" t="s">
        <v>34</v>
      </c>
      <c r="I129" s="16"/>
      <c r="J129" s="24"/>
      <c r="K129" s="152">
        <v>0.08</v>
      </c>
      <c r="L129" s="20">
        <f t="shared" ref="L129" si="94">J129*(1+K129)</f>
        <v>0</v>
      </c>
      <c r="M129" s="20">
        <f t="shared" ref="M129" si="95">I129*J129</f>
        <v>0</v>
      </c>
      <c r="N129" s="20">
        <f t="shared" ref="N129" si="96">M129*(1+K129)</f>
        <v>0</v>
      </c>
      <c r="O129" s="15"/>
      <c r="P129" s="15"/>
      <c r="Q129" s="15"/>
      <c r="R129" s="16"/>
      <c r="S129" s="15"/>
      <c r="T129" s="153"/>
      <c r="U129" s="16">
        <f t="shared" ref="U129:U134" si="97">ROUNDDOWN(I129*0.3,0)</f>
        <v>0</v>
      </c>
      <c r="V129" s="123">
        <f t="shared" ref="V129" si="98">U129*J129</f>
        <v>0</v>
      </c>
      <c r="W129" s="123">
        <f t="shared" ref="W129" si="99">V129*(1+K129)</f>
        <v>0</v>
      </c>
      <c r="X129" s="15"/>
    </row>
    <row r="130" spans="1:24" s="8" customFormat="1" ht="12.75">
      <c r="A130" s="174" t="s">
        <v>183</v>
      </c>
      <c r="B130" s="174"/>
      <c r="C130" s="174"/>
      <c r="D130" s="174"/>
      <c r="E130" s="174"/>
      <c r="F130" s="174"/>
      <c r="G130" s="174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4"/>
      <c r="W130" s="174"/>
      <c r="X130" s="174"/>
    </row>
    <row r="131" spans="1:24" s="8" customFormat="1" ht="51">
      <c r="A131" s="58">
        <v>1</v>
      </c>
      <c r="B131" s="59" t="s">
        <v>184</v>
      </c>
      <c r="C131" s="15" t="s">
        <v>27</v>
      </c>
      <c r="D131" s="60" t="s">
        <v>31</v>
      </c>
      <c r="E131" s="16">
        <v>1</v>
      </c>
      <c r="F131" s="15" t="s">
        <v>29</v>
      </c>
      <c r="G131" s="61">
        <v>45</v>
      </c>
      <c r="H131" s="15" t="s">
        <v>29</v>
      </c>
      <c r="I131" s="61"/>
      <c r="J131" s="20"/>
      <c r="K131" s="152">
        <v>0.08</v>
      </c>
      <c r="L131" s="20">
        <f t="shared" ref="L131:L134" si="100">J131*(1+K131)</f>
        <v>0</v>
      </c>
      <c r="M131" s="20">
        <f t="shared" ref="M131:M134" si="101">I131*J131</f>
        <v>0</v>
      </c>
      <c r="N131" s="20">
        <f t="shared" ref="N131:N134" si="102">M131*(1+K131)</f>
        <v>0</v>
      </c>
      <c r="O131" s="63"/>
      <c r="P131" s="58"/>
      <c r="Q131" s="59"/>
      <c r="R131" s="58"/>
      <c r="S131" s="59"/>
      <c r="T131" s="58"/>
      <c r="U131" s="16">
        <f t="shared" si="97"/>
        <v>0</v>
      </c>
      <c r="V131" s="24">
        <f t="shared" ref="V131:V134" si="103">U131*J131</f>
        <v>0</v>
      </c>
      <c r="W131" s="24">
        <f t="shared" ref="W131:W134" si="104">V131*(1+K131)</f>
        <v>0</v>
      </c>
      <c r="X131" s="63"/>
    </row>
    <row r="132" spans="1:24" s="8" customFormat="1" ht="51">
      <c r="A132" s="58">
        <v>2</v>
      </c>
      <c r="B132" s="59" t="s">
        <v>184</v>
      </c>
      <c r="C132" s="15" t="s">
        <v>27</v>
      </c>
      <c r="D132" s="60" t="s">
        <v>185</v>
      </c>
      <c r="E132" s="16">
        <v>1</v>
      </c>
      <c r="F132" s="15" t="s">
        <v>29</v>
      </c>
      <c r="G132" s="61">
        <v>325</v>
      </c>
      <c r="H132" s="15" t="s">
        <v>29</v>
      </c>
      <c r="I132" s="61"/>
      <c r="J132" s="20"/>
      <c r="K132" s="152">
        <v>0.08</v>
      </c>
      <c r="L132" s="20">
        <f t="shared" si="100"/>
        <v>0</v>
      </c>
      <c r="M132" s="20">
        <f t="shared" si="101"/>
        <v>0</v>
      </c>
      <c r="N132" s="20">
        <f t="shared" si="102"/>
        <v>0</v>
      </c>
      <c r="O132" s="63"/>
      <c r="P132" s="58"/>
      <c r="Q132" s="59"/>
      <c r="R132" s="58"/>
      <c r="S132" s="98"/>
      <c r="T132" s="58"/>
      <c r="U132" s="16">
        <f t="shared" si="97"/>
        <v>0</v>
      </c>
      <c r="V132" s="24">
        <f t="shared" si="103"/>
        <v>0</v>
      </c>
      <c r="W132" s="24">
        <f t="shared" si="104"/>
        <v>0</v>
      </c>
      <c r="X132" s="63"/>
    </row>
    <row r="133" spans="1:24" s="8" customFormat="1" ht="51">
      <c r="A133" s="58">
        <v>3</v>
      </c>
      <c r="B133" s="59" t="s">
        <v>186</v>
      </c>
      <c r="C133" s="15" t="s">
        <v>27</v>
      </c>
      <c r="D133" s="60" t="s">
        <v>187</v>
      </c>
      <c r="E133" s="16">
        <v>1</v>
      </c>
      <c r="F133" s="15" t="s">
        <v>29</v>
      </c>
      <c r="G133" s="61">
        <v>180</v>
      </c>
      <c r="H133" s="15" t="s">
        <v>29</v>
      </c>
      <c r="I133" s="61"/>
      <c r="J133" s="20"/>
      <c r="K133" s="152">
        <v>0.08</v>
      </c>
      <c r="L133" s="20">
        <f t="shared" si="100"/>
        <v>0</v>
      </c>
      <c r="M133" s="20">
        <f t="shared" si="101"/>
        <v>0</v>
      </c>
      <c r="N133" s="20">
        <f t="shared" si="102"/>
        <v>0</v>
      </c>
      <c r="O133" s="63"/>
      <c r="P133" s="58"/>
      <c r="Q133" s="59"/>
      <c r="R133" s="58"/>
      <c r="S133" s="98"/>
      <c r="T133" s="58"/>
      <c r="U133" s="16">
        <f t="shared" si="97"/>
        <v>0</v>
      </c>
      <c r="V133" s="24">
        <f t="shared" si="103"/>
        <v>0</v>
      </c>
      <c r="W133" s="24">
        <f t="shared" si="104"/>
        <v>0</v>
      </c>
      <c r="X133" s="63"/>
    </row>
    <row r="134" spans="1:24" s="8" customFormat="1" ht="51">
      <c r="A134" s="58">
        <v>4</v>
      </c>
      <c r="B134" s="59" t="s">
        <v>186</v>
      </c>
      <c r="C134" s="15" t="s">
        <v>27</v>
      </c>
      <c r="D134" s="60" t="s">
        <v>188</v>
      </c>
      <c r="E134" s="16">
        <v>1</v>
      </c>
      <c r="F134" s="15" t="s">
        <v>29</v>
      </c>
      <c r="G134" s="61">
        <v>45</v>
      </c>
      <c r="H134" s="15" t="s">
        <v>29</v>
      </c>
      <c r="I134" s="61"/>
      <c r="J134" s="20"/>
      <c r="K134" s="152">
        <v>0.08</v>
      </c>
      <c r="L134" s="20">
        <f t="shared" si="100"/>
        <v>0</v>
      </c>
      <c r="M134" s="20">
        <f t="shared" si="101"/>
        <v>0</v>
      </c>
      <c r="N134" s="20">
        <f t="shared" si="102"/>
        <v>0</v>
      </c>
      <c r="O134" s="63"/>
      <c r="P134" s="58"/>
      <c r="Q134" s="59"/>
      <c r="R134" s="58"/>
      <c r="S134" s="59"/>
      <c r="T134" s="58"/>
      <c r="U134" s="16">
        <f t="shared" si="97"/>
        <v>0</v>
      </c>
      <c r="V134" s="24">
        <f t="shared" si="103"/>
        <v>0</v>
      </c>
      <c r="W134" s="24">
        <f t="shared" si="104"/>
        <v>0</v>
      </c>
      <c r="X134" s="63"/>
    </row>
    <row r="135" spans="1:24" s="8" customFormat="1" ht="12.75">
      <c r="A135" s="175" t="s">
        <v>36</v>
      </c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99">
        <f>SUM(M131:M134)</f>
        <v>0</v>
      </c>
      <c r="N135" s="99">
        <f>SUM(N131:N134)</f>
        <v>0</v>
      </c>
      <c r="O135" s="63"/>
      <c r="P135" s="63"/>
      <c r="Q135" s="59"/>
      <c r="R135" s="63"/>
      <c r="S135" s="59"/>
      <c r="T135" s="59"/>
      <c r="U135" s="59"/>
      <c r="V135" s="100">
        <f>SUM(V131:V134)</f>
        <v>0</v>
      </c>
      <c r="W135" s="100">
        <f>SUM(W131:W134)</f>
        <v>0</v>
      </c>
      <c r="X135" s="63"/>
    </row>
    <row r="136" spans="1:24" s="8" customFormat="1" ht="12.75">
      <c r="A136" s="176" t="s">
        <v>189</v>
      </c>
      <c r="B136" s="176"/>
      <c r="C136" s="176"/>
      <c r="D136" s="176"/>
      <c r="E136" s="176"/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76"/>
      <c r="T136" s="176"/>
      <c r="U136" s="176"/>
      <c r="V136" s="176"/>
      <c r="W136" s="176"/>
      <c r="X136" s="176"/>
    </row>
    <row r="137" spans="1:24" s="8" customFormat="1" ht="38.25">
      <c r="A137" s="13">
        <v>1</v>
      </c>
      <c r="B137" s="14" t="s">
        <v>190</v>
      </c>
      <c r="C137" s="15" t="s">
        <v>27</v>
      </c>
      <c r="D137" s="15" t="s">
        <v>191</v>
      </c>
      <c r="E137" s="16">
        <v>25</v>
      </c>
      <c r="F137" s="15" t="s">
        <v>29</v>
      </c>
      <c r="G137" s="16">
        <v>30</v>
      </c>
      <c r="H137" s="15" t="s">
        <v>34</v>
      </c>
      <c r="I137" s="16"/>
      <c r="J137" s="18"/>
      <c r="K137" s="19">
        <v>0.08</v>
      </c>
      <c r="L137" s="20">
        <f t="shared" ref="L137" si="105">J137*(1+K137)</f>
        <v>0</v>
      </c>
      <c r="M137" s="20">
        <f t="shared" ref="M137" si="106">I137*J137</f>
        <v>0</v>
      </c>
      <c r="N137" s="20">
        <f t="shared" ref="N137" si="107">M137*(1+K137)</f>
        <v>0</v>
      </c>
      <c r="O137" s="21"/>
      <c r="P137" s="21"/>
      <c r="Q137" s="21"/>
      <c r="R137" s="13"/>
      <c r="S137" s="21"/>
      <c r="T137" s="154"/>
      <c r="U137" s="16">
        <f t="shared" ref="U137:U139" si="108">ROUNDDOWN(I137*0.3,0)</f>
        <v>0</v>
      </c>
      <c r="V137" s="123">
        <f t="shared" ref="V137" si="109">U137*J137</f>
        <v>0</v>
      </c>
      <c r="W137" s="123">
        <f t="shared" ref="W137" si="110">V137*(1+K137)</f>
        <v>0</v>
      </c>
      <c r="X137" s="21"/>
    </row>
    <row r="138" spans="1:24" s="26" customFormat="1" ht="12.75">
      <c r="A138" s="176" t="s">
        <v>192</v>
      </c>
      <c r="B138" s="176"/>
      <c r="C138" s="176"/>
      <c r="D138" s="176"/>
      <c r="E138" s="176"/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176"/>
      <c r="S138" s="176"/>
      <c r="T138" s="176"/>
      <c r="U138" s="176"/>
      <c r="V138" s="176"/>
      <c r="W138" s="176"/>
      <c r="X138" s="176"/>
    </row>
    <row r="139" spans="1:24" s="26" customFormat="1" ht="63.75">
      <c r="A139" s="13">
        <v>1</v>
      </c>
      <c r="B139" s="155" t="s">
        <v>193</v>
      </c>
      <c r="C139" s="21" t="s">
        <v>194</v>
      </c>
      <c r="D139" s="15" t="s">
        <v>195</v>
      </c>
      <c r="E139" s="3">
        <v>12</v>
      </c>
      <c r="F139" s="21" t="s">
        <v>29</v>
      </c>
      <c r="G139" s="16">
        <v>110</v>
      </c>
      <c r="H139" s="15" t="s">
        <v>34</v>
      </c>
      <c r="I139" s="16"/>
      <c r="J139" s="18"/>
      <c r="K139" s="19">
        <v>0.08</v>
      </c>
      <c r="L139" s="20">
        <f t="shared" ref="L139" si="111">J139*(1+K139)</f>
        <v>0</v>
      </c>
      <c r="M139" s="20">
        <f t="shared" ref="M139" si="112">I139*J139</f>
        <v>0</v>
      </c>
      <c r="N139" s="20">
        <f t="shared" ref="N139" si="113">M139*(1+K139)</f>
        <v>0</v>
      </c>
      <c r="O139" s="21"/>
      <c r="P139" s="21"/>
      <c r="Q139" s="21"/>
      <c r="R139" s="13"/>
      <c r="S139" s="21"/>
      <c r="T139" s="154"/>
      <c r="U139" s="16">
        <f t="shared" si="108"/>
        <v>0</v>
      </c>
      <c r="V139" s="123">
        <f t="shared" ref="V139" si="114">U139*J139</f>
        <v>0</v>
      </c>
      <c r="W139" s="123">
        <f t="shared" ref="W139" si="115">V139*(1+K139)</f>
        <v>0</v>
      </c>
      <c r="X139" s="21"/>
    </row>
    <row r="140" spans="1:24" s="8" customFormat="1" ht="12.75">
      <c r="A140" s="156"/>
      <c r="B140" s="156"/>
      <c r="C140" s="157"/>
      <c r="D140" s="157"/>
      <c r="E140" s="157"/>
      <c r="F140" s="157"/>
      <c r="G140" s="157"/>
      <c r="H140" s="157"/>
      <c r="I140" s="157"/>
      <c r="J140" s="158"/>
      <c r="K140" s="159"/>
      <c r="L140" s="158"/>
      <c r="M140" s="158"/>
      <c r="N140" s="158"/>
      <c r="O140" s="159"/>
      <c r="P140" s="159"/>
      <c r="Q140" s="156"/>
      <c r="R140" s="159"/>
      <c r="S140" s="156"/>
      <c r="T140" s="156"/>
      <c r="U140" s="156"/>
      <c r="V140" s="158"/>
      <c r="W140" s="158"/>
      <c r="X140" s="159"/>
    </row>
    <row r="141" spans="1:24" s="8" customFormat="1" ht="12.75">
      <c r="A141" s="156"/>
      <c r="B141" s="156"/>
      <c r="C141" s="157"/>
      <c r="D141" s="157"/>
      <c r="E141" s="157"/>
      <c r="F141" s="157"/>
      <c r="G141" s="157"/>
      <c r="H141" s="157"/>
      <c r="I141" s="157"/>
      <c r="J141" s="158"/>
      <c r="K141" s="159"/>
      <c r="L141" s="158"/>
      <c r="M141" s="158"/>
      <c r="N141" s="158"/>
      <c r="O141" s="159"/>
      <c r="P141" s="159"/>
      <c r="Q141" s="156"/>
      <c r="R141" s="159"/>
      <c r="S141" s="156"/>
      <c r="T141" s="156"/>
      <c r="U141" s="156"/>
      <c r="V141" s="158"/>
      <c r="W141" s="158"/>
      <c r="X141" s="159"/>
    </row>
    <row r="142" spans="1:24" s="8" customFormat="1" ht="12.75">
      <c r="A142" s="156"/>
      <c r="B142" s="156"/>
      <c r="C142" s="157"/>
      <c r="D142" s="157"/>
      <c r="E142" s="157"/>
      <c r="F142" s="157"/>
      <c r="G142" s="157"/>
      <c r="H142" s="157"/>
      <c r="I142" s="157"/>
      <c r="J142" s="158"/>
      <c r="K142" s="159"/>
      <c r="L142" s="158"/>
      <c r="M142" s="158"/>
      <c r="N142" s="158"/>
      <c r="O142" s="159"/>
      <c r="P142" s="159"/>
      <c r="Q142" s="156"/>
      <c r="R142" s="159"/>
      <c r="S142" s="156"/>
      <c r="T142" s="156"/>
      <c r="U142" s="156"/>
      <c r="V142" s="158"/>
      <c r="W142" s="158"/>
      <c r="X142" s="159"/>
    </row>
    <row r="143" spans="1:24" s="8" customFormat="1" ht="12.75">
      <c r="A143" s="156"/>
      <c r="B143" s="156"/>
      <c r="C143" s="157"/>
      <c r="D143" s="157"/>
      <c r="E143" s="157"/>
      <c r="F143" s="157"/>
      <c r="G143" s="157"/>
      <c r="H143" s="157"/>
      <c r="I143" s="157"/>
      <c r="J143" s="158"/>
      <c r="K143" s="159"/>
      <c r="L143" s="158"/>
      <c r="M143" s="158"/>
      <c r="N143" s="158"/>
      <c r="O143" s="159"/>
      <c r="P143" s="159"/>
      <c r="Q143" s="156"/>
      <c r="R143" s="159"/>
      <c r="S143" s="156"/>
      <c r="T143" s="156"/>
      <c r="U143" s="156"/>
      <c r="V143" s="158"/>
      <c r="W143" s="158"/>
      <c r="X143" s="159"/>
    </row>
    <row r="144" spans="1:24" s="8" customFormat="1" ht="12.75">
      <c r="A144" s="156"/>
      <c r="B144" s="156"/>
      <c r="C144" s="157"/>
      <c r="D144" s="157"/>
      <c r="E144" s="157"/>
      <c r="F144" s="157"/>
      <c r="G144" s="157"/>
      <c r="H144" s="157"/>
      <c r="I144" s="157"/>
      <c r="J144" s="158"/>
      <c r="K144" s="159"/>
      <c r="L144" s="158"/>
      <c r="M144" s="158"/>
      <c r="N144" s="158"/>
      <c r="O144" s="159"/>
      <c r="P144" s="159"/>
      <c r="Q144" s="156"/>
      <c r="R144" s="159"/>
      <c r="S144" s="156"/>
      <c r="T144" s="156"/>
      <c r="U144" s="156"/>
      <c r="V144" s="158"/>
      <c r="W144" s="158"/>
      <c r="X144" s="159"/>
    </row>
    <row r="145" spans="1:24" s="8" customFormat="1" ht="12.75">
      <c r="A145" s="156"/>
      <c r="B145" s="156"/>
      <c r="C145" s="157"/>
      <c r="D145" s="157"/>
      <c r="E145" s="157"/>
      <c r="F145" s="157"/>
      <c r="G145" s="157"/>
      <c r="H145" s="157"/>
      <c r="I145" s="157"/>
      <c r="J145" s="158"/>
      <c r="K145" s="159"/>
      <c r="L145" s="158"/>
      <c r="M145" s="158"/>
      <c r="N145" s="158"/>
      <c r="O145" s="159"/>
      <c r="P145" s="159"/>
      <c r="Q145" s="156"/>
      <c r="R145" s="159"/>
      <c r="S145" s="156"/>
      <c r="T145" s="156"/>
      <c r="U145" s="156"/>
      <c r="V145" s="158"/>
      <c r="W145" s="158"/>
      <c r="X145" s="159"/>
    </row>
    <row r="146" spans="1:24" s="8" customFormat="1" ht="12.75">
      <c r="A146" s="156"/>
      <c r="B146" s="156"/>
      <c r="C146" s="157"/>
      <c r="D146" s="157"/>
      <c r="E146" s="157"/>
      <c r="F146" s="157"/>
      <c r="G146" s="157"/>
      <c r="H146" s="157"/>
      <c r="I146" s="157"/>
      <c r="J146" s="158"/>
      <c r="K146" s="159"/>
      <c r="L146" s="158"/>
      <c r="M146" s="158"/>
      <c r="N146" s="158"/>
      <c r="O146" s="159"/>
      <c r="P146" s="159"/>
      <c r="Q146" s="156"/>
      <c r="R146" s="159"/>
      <c r="S146" s="156"/>
      <c r="T146" s="156"/>
      <c r="U146" s="156"/>
      <c r="V146" s="158"/>
      <c r="W146" s="158"/>
      <c r="X146" s="159"/>
    </row>
    <row r="147" spans="1:24" s="8" customFormat="1" ht="12.75">
      <c r="A147" s="156"/>
      <c r="B147" s="156"/>
      <c r="C147" s="157"/>
      <c r="D147" s="157"/>
      <c r="E147" s="157"/>
      <c r="F147" s="157"/>
      <c r="G147" s="157"/>
      <c r="H147" s="157"/>
      <c r="I147" s="157"/>
      <c r="J147" s="158"/>
      <c r="K147" s="159"/>
      <c r="L147" s="158"/>
      <c r="M147" s="158"/>
      <c r="N147" s="158"/>
      <c r="O147" s="159"/>
      <c r="P147" s="159"/>
      <c r="Q147" s="156"/>
      <c r="R147" s="159"/>
      <c r="S147" s="156"/>
      <c r="T147" s="156"/>
      <c r="U147" s="156"/>
      <c r="V147" s="158"/>
      <c r="W147" s="158"/>
      <c r="X147" s="159"/>
    </row>
    <row r="148" spans="1:24" s="8" customFormat="1" ht="12.75">
      <c r="A148" s="156"/>
      <c r="B148" s="156"/>
      <c r="C148" s="157"/>
      <c r="D148" s="157"/>
      <c r="E148" s="157"/>
      <c r="F148" s="157"/>
      <c r="G148" s="157"/>
      <c r="H148" s="157"/>
      <c r="I148" s="157"/>
      <c r="J148" s="158"/>
      <c r="K148" s="159"/>
      <c r="L148" s="158"/>
      <c r="M148" s="158"/>
      <c r="N148" s="158"/>
      <c r="O148" s="159"/>
      <c r="P148" s="159"/>
      <c r="Q148" s="156"/>
      <c r="R148" s="159"/>
      <c r="S148" s="156"/>
      <c r="T148" s="156"/>
      <c r="U148" s="156"/>
      <c r="V148" s="158"/>
      <c r="W148" s="158"/>
      <c r="X148" s="159"/>
    </row>
    <row r="149" spans="1:24" s="8" customFormat="1" ht="12.75">
      <c r="A149" s="156"/>
      <c r="B149" s="156"/>
      <c r="C149" s="157"/>
      <c r="D149" s="157"/>
      <c r="E149" s="157"/>
      <c r="F149" s="157"/>
      <c r="G149" s="157"/>
      <c r="H149" s="157"/>
      <c r="I149" s="157"/>
      <c r="J149" s="158"/>
      <c r="K149" s="159"/>
      <c r="L149" s="158"/>
      <c r="M149" s="158"/>
      <c r="N149" s="158"/>
      <c r="O149" s="160"/>
      <c r="P149" s="159"/>
      <c r="Q149" s="156"/>
      <c r="R149" s="159"/>
      <c r="S149" s="156"/>
      <c r="T149" s="156"/>
      <c r="U149" s="156"/>
      <c r="V149" s="158"/>
      <c r="W149" s="158"/>
      <c r="X149" s="159"/>
    </row>
    <row r="150" spans="1:24" s="8" customFormat="1" ht="12.75">
      <c r="A150" s="156"/>
      <c r="B150" s="156"/>
      <c r="C150" s="157"/>
      <c r="D150" s="157"/>
      <c r="E150" s="157"/>
      <c r="F150" s="157"/>
      <c r="G150" s="157"/>
      <c r="H150" s="157"/>
      <c r="I150" s="157"/>
      <c r="J150" s="158"/>
      <c r="K150" s="159"/>
      <c r="L150" s="158"/>
      <c r="M150" s="158"/>
      <c r="N150" s="158"/>
      <c r="O150" s="159"/>
      <c r="P150" s="159"/>
      <c r="Q150" s="156"/>
      <c r="R150" s="159"/>
      <c r="S150" s="156"/>
      <c r="T150" s="156"/>
      <c r="U150" s="156"/>
      <c r="V150" s="158"/>
      <c r="W150" s="158"/>
      <c r="X150" s="159"/>
    </row>
    <row r="151" spans="1:24" s="8" customFormat="1" ht="12.75">
      <c r="A151" s="156"/>
      <c r="B151" s="156"/>
      <c r="C151" s="157"/>
      <c r="D151" s="157"/>
      <c r="E151" s="157"/>
      <c r="F151" s="157"/>
      <c r="G151" s="157"/>
      <c r="H151" s="157"/>
      <c r="I151" s="157"/>
      <c r="J151" s="158"/>
      <c r="K151" s="159"/>
      <c r="L151" s="158"/>
      <c r="M151" s="158"/>
      <c r="N151" s="158"/>
      <c r="O151" s="159"/>
      <c r="P151" s="159"/>
      <c r="Q151" s="156"/>
      <c r="R151" s="159"/>
      <c r="S151" s="156"/>
      <c r="T151" s="156"/>
      <c r="U151" s="156"/>
      <c r="V151" s="158"/>
      <c r="W151" s="158"/>
      <c r="X151" s="159"/>
    </row>
    <row r="152" spans="1:24" s="8" customFormat="1" ht="12.75">
      <c r="A152" s="156"/>
      <c r="B152" s="156"/>
      <c r="C152" s="157"/>
      <c r="D152" s="157"/>
      <c r="E152" s="157"/>
      <c r="F152" s="157"/>
      <c r="G152" s="157"/>
      <c r="H152" s="157"/>
      <c r="I152" s="157"/>
      <c r="J152" s="158"/>
      <c r="K152" s="159"/>
      <c r="L152" s="158"/>
      <c r="M152" s="158"/>
      <c r="N152" s="158"/>
      <c r="O152" s="159"/>
      <c r="P152" s="159"/>
      <c r="Q152" s="156"/>
      <c r="R152" s="159"/>
      <c r="S152" s="156"/>
      <c r="T152" s="156"/>
      <c r="U152" s="156"/>
      <c r="V152" s="158"/>
      <c r="W152" s="158"/>
      <c r="X152" s="159"/>
    </row>
    <row r="153" spans="1:24" s="8" customFormat="1" ht="12.75">
      <c r="A153" s="156"/>
      <c r="B153" s="156"/>
      <c r="C153" s="157"/>
      <c r="D153" s="157"/>
      <c r="E153" s="157"/>
      <c r="F153" s="157"/>
      <c r="G153" s="157"/>
      <c r="H153" s="157"/>
      <c r="I153" s="157"/>
      <c r="J153" s="158"/>
      <c r="K153" s="159"/>
      <c r="L153" s="158"/>
      <c r="M153" s="158"/>
      <c r="N153" s="158"/>
      <c r="O153" s="159"/>
      <c r="P153" s="159"/>
      <c r="Q153" s="156"/>
      <c r="R153" s="159"/>
      <c r="S153" s="156"/>
      <c r="T153" s="156"/>
      <c r="U153" s="156"/>
      <c r="V153" s="158"/>
      <c r="W153" s="158"/>
      <c r="X153" s="159"/>
    </row>
    <row r="154" spans="1:24" s="8" customFormat="1" ht="12.75">
      <c r="A154" s="156"/>
      <c r="B154" s="156"/>
      <c r="C154" s="157"/>
      <c r="D154" s="157"/>
      <c r="E154" s="157"/>
      <c r="F154" s="157"/>
      <c r="G154" s="157"/>
      <c r="H154" s="157"/>
      <c r="I154" s="157"/>
      <c r="J154" s="158"/>
      <c r="K154" s="159"/>
      <c r="L154" s="158"/>
      <c r="M154" s="158"/>
      <c r="N154" s="158"/>
      <c r="O154" s="159"/>
      <c r="P154" s="159"/>
      <c r="Q154" s="156"/>
      <c r="R154" s="159"/>
      <c r="S154" s="156"/>
      <c r="T154" s="156"/>
      <c r="U154" s="156"/>
      <c r="V154" s="158"/>
      <c r="W154" s="158"/>
      <c r="X154" s="159"/>
    </row>
    <row r="155" spans="1:24" s="8" customFormat="1" ht="12.75">
      <c r="A155" s="156"/>
      <c r="B155" s="156"/>
      <c r="C155" s="157"/>
      <c r="D155" s="157"/>
      <c r="E155" s="157"/>
      <c r="F155" s="157"/>
      <c r="G155" s="157"/>
      <c r="H155" s="157"/>
      <c r="I155" s="157"/>
      <c r="J155" s="158"/>
      <c r="K155" s="159"/>
      <c r="L155" s="158"/>
      <c r="M155" s="158"/>
      <c r="N155" s="158"/>
      <c r="O155" s="159"/>
      <c r="P155" s="159"/>
      <c r="Q155" s="156"/>
      <c r="R155" s="159"/>
      <c r="S155" s="156"/>
      <c r="T155" s="156"/>
      <c r="U155" s="156"/>
      <c r="V155" s="158"/>
      <c r="W155" s="158"/>
      <c r="X155" s="159"/>
    </row>
    <row r="156" spans="1:24" s="8" customFormat="1" ht="12.75">
      <c r="A156" s="156"/>
      <c r="B156" s="156"/>
      <c r="C156" s="157"/>
      <c r="D156" s="157"/>
      <c r="E156" s="157"/>
      <c r="F156" s="157"/>
      <c r="G156" s="157"/>
      <c r="H156" s="157"/>
      <c r="I156" s="157"/>
      <c r="J156" s="158"/>
      <c r="K156" s="159"/>
      <c r="L156" s="158"/>
      <c r="M156" s="158"/>
      <c r="N156" s="158"/>
      <c r="O156" s="159"/>
      <c r="P156" s="159"/>
      <c r="Q156" s="156"/>
      <c r="R156" s="159"/>
      <c r="S156" s="156"/>
      <c r="T156" s="156"/>
      <c r="U156" s="156"/>
      <c r="V156" s="158"/>
      <c r="W156" s="158"/>
      <c r="X156" s="159"/>
    </row>
    <row r="157" spans="1:24" s="8" customFormat="1" ht="12.75">
      <c r="A157" s="156"/>
      <c r="B157" s="156"/>
      <c r="C157" s="157"/>
      <c r="D157" s="157"/>
      <c r="E157" s="157"/>
      <c r="F157" s="157"/>
      <c r="G157" s="157"/>
      <c r="H157" s="157"/>
      <c r="I157" s="157"/>
      <c r="J157" s="158"/>
      <c r="K157" s="159"/>
      <c r="L157" s="158"/>
      <c r="M157" s="158"/>
      <c r="N157" s="158"/>
      <c r="O157" s="159"/>
      <c r="P157" s="159"/>
      <c r="Q157" s="156"/>
      <c r="R157" s="159"/>
      <c r="S157" s="156"/>
      <c r="T157" s="156"/>
      <c r="U157" s="156"/>
      <c r="V157" s="158"/>
      <c r="W157" s="158"/>
      <c r="X157" s="159"/>
    </row>
    <row r="158" spans="1:24" s="8" customFormat="1" ht="12.75">
      <c r="A158" s="156"/>
      <c r="B158" s="156"/>
      <c r="C158" s="157"/>
      <c r="D158" s="157"/>
      <c r="E158" s="157"/>
      <c r="F158" s="157"/>
      <c r="G158" s="157"/>
      <c r="H158" s="157"/>
      <c r="I158" s="157"/>
      <c r="J158" s="158"/>
      <c r="K158" s="159"/>
      <c r="L158" s="158"/>
      <c r="M158" s="158"/>
      <c r="N158" s="158"/>
      <c r="O158" s="159"/>
      <c r="P158" s="159"/>
      <c r="Q158" s="156"/>
      <c r="R158" s="159"/>
      <c r="S158" s="156"/>
      <c r="T158" s="156"/>
      <c r="U158" s="156"/>
      <c r="V158" s="158"/>
      <c r="W158" s="158"/>
      <c r="X158" s="159"/>
    </row>
    <row r="159" spans="1:24" s="8" customFormat="1" ht="12.75">
      <c r="A159" s="156"/>
      <c r="B159" s="156"/>
      <c r="C159" s="157"/>
      <c r="D159" s="157"/>
      <c r="E159" s="157"/>
      <c r="F159" s="157"/>
      <c r="G159" s="157"/>
      <c r="H159" s="157"/>
      <c r="I159" s="157"/>
      <c r="J159" s="158"/>
      <c r="K159" s="159"/>
      <c r="L159" s="158"/>
      <c r="M159" s="158"/>
      <c r="N159" s="158"/>
      <c r="O159" s="159"/>
      <c r="P159" s="159"/>
      <c r="Q159" s="156"/>
      <c r="R159" s="159"/>
      <c r="S159" s="156"/>
      <c r="T159" s="156"/>
      <c r="U159" s="156"/>
      <c r="V159" s="158"/>
      <c r="W159" s="158"/>
      <c r="X159" s="159"/>
    </row>
    <row r="160" spans="1:24" s="8" customFormat="1" ht="12.75">
      <c r="A160" s="156"/>
      <c r="B160" s="156"/>
      <c r="C160" s="157"/>
      <c r="D160" s="157"/>
      <c r="E160" s="157"/>
      <c r="F160" s="157"/>
      <c r="G160" s="157"/>
      <c r="H160" s="157"/>
      <c r="I160" s="157"/>
      <c r="J160" s="158"/>
      <c r="K160" s="159"/>
      <c r="L160" s="158"/>
      <c r="M160" s="158"/>
      <c r="N160" s="158"/>
      <c r="O160" s="159"/>
      <c r="P160" s="159"/>
      <c r="Q160" s="156"/>
      <c r="R160" s="159"/>
      <c r="S160" s="156"/>
      <c r="T160" s="156"/>
      <c r="U160" s="156"/>
      <c r="V160" s="158"/>
      <c r="W160" s="158"/>
      <c r="X160" s="159"/>
    </row>
    <row r="161" spans="1:24" s="8" customFormat="1" ht="12.75">
      <c r="A161" s="156"/>
      <c r="B161" s="156"/>
      <c r="C161" s="157"/>
      <c r="D161" s="157"/>
      <c r="E161" s="157"/>
      <c r="F161" s="157"/>
      <c r="G161" s="157"/>
      <c r="H161" s="157"/>
      <c r="I161" s="157"/>
      <c r="J161" s="158"/>
      <c r="K161" s="159"/>
      <c r="L161" s="158"/>
      <c r="M161" s="158"/>
      <c r="N161" s="158"/>
      <c r="O161" s="159"/>
      <c r="P161" s="159"/>
      <c r="Q161" s="156"/>
      <c r="R161" s="159"/>
      <c r="S161" s="156"/>
      <c r="T161" s="156"/>
      <c r="U161" s="156"/>
      <c r="V161" s="158"/>
      <c r="W161" s="158"/>
      <c r="X161" s="159"/>
    </row>
    <row r="162" spans="1:24" s="8" customFormat="1" ht="12.75">
      <c r="A162" s="156"/>
      <c r="B162" s="156"/>
      <c r="C162" s="157"/>
      <c r="D162" s="157"/>
      <c r="E162" s="157"/>
      <c r="F162" s="157"/>
      <c r="G162" s="157"/>
      <c r="H162" s="157"/>
      <c r="I162" s="157"/>
      <c r="J162" s="158"/>
      <c r="K162" s="159"/>
      <c r="L162" s="158"/>
      <c r="M162" s="158"/>
      <c r="N162" s="158"/>
      <c r="O162" s="159"/>
      <c r="P162" s="159"/>
      <c r="Q162" s="156"/>
      <c r="R162" s="159"/>
      <c r="S162" s="156"/>
      <c r="T162" s="156"/>
      <c r="U162" s="156"/>
      <c r="V162" s="158"/>
      <c r="W162" s="158"/>
      <c r="X162" s="159"/>
    </row>
    <row r="163" spans="1:24" s="8" customFormat="1" ht="12.75">
      <c r="A163" s="156"/>
      <c r="B163" s="156"/>
      <c r="C163" s="157"/>
      <c r="D163" s="157"/>
      <c r="E163" s="157"/>
      <c r="F163" s="157"/>
      <c r="G163" s="157"/>
      <c r="H163" s="157"/>
      <c r="I163" s="157"/>
      <c r="J163" s="158"/>
      <c r="K163" s="159"/>
      <c r="L163" s="158"/>
      <c r="M163" s="158"/>
      <c r="N163" s="158"/>
      <c r="O163" s="159"/>
      <c r="P163" s="159"/>
      <c r="Q163" s="156"/>
      <c r="R163" s="159"/>
      <c r="S163" s="156"/>
      <c r="T163" s="156"/>
      <c r="U163" s="156"/>
      <c r="V163" s="158"/>
      <c r="W163" s="158"/>
      <c r="X163" s="159"/>
    </row>
    <row r="164" spans="1:24" s="8" customFormat="1" ht="12.75">
      <c r="A164" s="156"/>
      <c r="B164" s="156"/>
      <c r="C164" s="157"/>
      <c r="D164" s="157"/>
      <c r="E164" s="157"/>
      <c r="F164" s="157"/>
      <c r="G164" s="157"/>
      <c r="H164" s="157"/>
      <c r="I164" s="157"/>
      <c r="J164" s="158"/>
      <c r="K164" s="159"/>
      <c r="L164" s="158"/>
      <c r="M164" s="158"/>
      <c r="N164" s="158"/>
      <c r="O164" s="159"/>
      <c r="P164" s="159"/>
      <c r="Q164" s="156"/>
      <c r="R164" s="159"/>
      <c r="S164" s="156"/>
      <c r="T164" s="156"/>
      <c r="U164" s="156"/>
      <c r="V164" s="158"/>
      <c r="W164" s="158"/>
      <c r="X164" s="159"/>
    </row>
    <row r="165" spans="1:24" s="8" customFormat="1" ht="12.75">
      <c r="A165" s="156"/>
      <c r="B165" s="156"/>
      <c r="C165" s="157"/>
      <c r="D165" s="157"/>
      <c r="E165" s="157"/>
      <c r="F165" s="157"/>
      <c r="G165" s="157"/>
      <c r="H165" s="157"/>
      <c r="I165" s="157"/>
      <c r="J165" s="158"/>
      <c r="K165" s="159"/>
      <c r="L165" s="158"/>
      <c r="M165" s="158"/>
      <c r="N165" s="158"/>
      <c r="O165" s="159"/>
      <c r="P165" s="159"/>
      <c r="Q165" s="156"/>
      <c r="R165" s="159"/>
      <c r="S165" s="156"/>
      <c r="T165" s="156"/>
      <c r="U165" s="156"/>
      <c r="V165" s="158"/>
      <c r="W165" s="158"/>
      <c r="X165" s="159"/>
    </row>
    <row r="166" spans="1:24" s="8" customFormat="1" ht="12.75">
      <c r="A166" s="156"/>
      <c r="B166" s="156"/>
      <c r="C166" s="157"/>
      <c r="D166" s="157"/>
      <c r="E166" s="157"/>
      <c r="F166" s="157"/>
      <c r="G166" s="157"/>
      <c r="H166" s="157"/>
      <c r="I166" s="157"/>
      <c r="J166" s="158"/>
      <c r="K166" s="159"/>
      <c r="L166" s="158"/>
      <c r="M166" s="158"/>
      <c r="N166" s="158"/>
      <c r="O166" s="159"/>
      <c r="P166" s="159"/>
      <c r="Q166" s="156"/>
      <c r="R166" s="159"/>
      <c r="S166" s="156"/>
      <c r="T166" s="156"/>
      <c r="U166" s="156"/>
      <c r="V166" s="158"/>
      <c r="W166" s="158"/>
      <c r="X166" s="159"/>
    </row>
    <row r="167" spans="1:24" s="8" customFormat="1" ht="12.75">
      <c r="A167" s="156"/>
      <c r="B167" s="156"/>
      <c r="C167" s="157"/>
      <c r="D167" s="157"/>
      <c r="E167" s="157"/>
      <c r="F167" s="157"/>
      <c r="G167" s="157"/>
      <c r="H167" s="157"/>
      <c r="I167" s="157"/>
      <c r="J167" s="158"/>
      <c r="K167" s="159"/>
      <c r="L167" s="158"/>
      <c r="M167" s="158"/>
      <c r="N167" s="158"/>
      <c r="O167" s="159"/>
      <c r="P167" s="159"/>
      <c r="Q167" s="156"/>
      <c r="R167" s="159"/>
      <c r="S167" s="156"/>
      <c r="T167" s="156"/>
      <c r="U167" s="156"/>
      <c r="V167" s="158"/>
      <c r="W167" s="158"/>
      <c r="X167" s="159"/>
    </row>
    <row r="168" spans="1:24" s="8" customFormat="1" ht="12.75">
      <c r="A168" s="156"/>
      <c r="B168" s="156"/>
      <c r="C168" s="157"/>
      <c r="D168" s="157"/>
      <c r="E168" s="157"/>
      <c r="F168" s="157"/>
      <c r="G168" s="157"/>
      <c r="H168" s="157"/>
      <c r="I168" s="157"/>
      <c r="J168" s="158"/>
      <c r="K168" s="159"/>
      <c r="L168" s="158"/>
      <c r="M168" s="158"/>
      <c r="N168" s="158"/>
      <c r="O168" s="159"/>
      <c r="P168" s="159"/>
      <c r="Q168" s="156"/>
      <c r="R168" s="159"/>
      <c r="S168" s="156"/>
      <c r="T168" s="156"/>
      <c r="U168" s="156"/>
      <c r="V168" s="158"/>
      <c r="W168" s="158"/>
      <c r="X168" s="159"/>
    </row>
    <row r="169" spans="1:24" s="8" customFormat="1" ht="12.75">
      <c r="A169" s="156"/>
      <c r="B169" s="156"/>
      <c r="C169" s="157"/>
      <c r="D169" s="157"/>
      <c r="E169" s="157"/>
      <c r="F169" s="157"/>
      <c r="G169" s="157"/>
      <c r="H169" s="157"/>
      <c r="I169" s="157"/>
      <c r="J169" s="158"/>
      <c r="K169" s="159"/>
      <c r="L169" s="158"/>
      <c r="M169" s="158"/>
      <c r="N169" s="158"/>
      <c r="O169" s="159"/>
      <c r="P169" s="159"/>
      <c r="Q169" s="156"/>
      <c r="R169" s="159"/>
      <c r="S169" s="156"/>
      <c r="T169" s="156"/>
      <c r="U169" s="156"/>
      <c r="V169" s="158"/>
      <c r="W169" s="158"/>
      <c r="X169" s="159"/>
    </row>
    <row r="170" spans="1:24" s="8" customFormat="1" ht="12.75">
      <c r="A170" s="156"/>
      <c r="B170" s="156"/>
      <c r="C170" s="157"/>
      <c r="D170" s="157"/>
      <c r="E170" s="157"/>
      <c r="F170" s="157"/>
      <c r="G170" s="157"/>
      <c r="H170" s="157"/>
      <c r="I170" s="157"/>
      <c r="J170" s="158"/>
      <c r="K170" s="159"/>
      <c r="L170" s="158"/>
      <c r="M170" s="158"/>
      <c r="N170" s="158"/>
      <c r="O170" s="159"/>
      <c r="P170" s="159"/>
      <c r="Q170" s="156"/>
      <c r="R170" s="159"/>
      <c r="S170" s="156"/>
      <c r="T170" s="156"/>
      <c r="U170" s="156"/>
      <c r="V170" s="158"/>
      <c r="W170" s="158"/>
      <c r="X170" s="159"/>
    </row>
    <row r="171" spans="1:24" s="8" customFormat="1" ht="12.75">
      <c r="A171" s="156"/>
      <c r="B171" s="156"/>
      <c r="C171" s="157"/>
      <c r="D171" s="157"/>
      <c r="E171" s="157"/>
      <c r="F171" s="157"/>
      <c r="G171" s="157"/>
      <c r="H171" s="157"/>
      <c r="I171" s="157"/>
      <c r="J171" s="158"/>
      <c r="K171" s="159"/>
      <c r="L171" s="158"/>
      <c r="M171" s="158"/>
      <c r="N171" s="158"/>
      <c r="O171" s="159"/>
      <c r="P171" s="159"/>
      <c r="Q171" s="156"/>
      <c r="R171" s="159"/>
      <c r="S171" s="156"/>
      <c r="T171" s="156"/>
      <c r="U171" s="156"/>
      <c r="V171" s="158"/>
      <c r="W171" s="158"/>
      <c r="X171" s="159"/>
    </row>
    <row r="172" spans="1:24" s="8" customFormat="1" ht="12.75">
      <c r="A172" s="156"/>
      <c r="B172" s="156"/>
      <c r="C172" s="157"/>
      <c r="D172" s="157"/>
      <c r="E172" s="157"/>
      <c r="F172" s="157"/>
      <c r="G172" s="157"/>
      <c r="H172" s="157"/>
      <c r="I172" s="157"/>
      <c r="J172" s="158"/>
      <c r="K172" s="159"/>
      <c r="L172" s="158"/>
      <c r="M172" s="158"/>
      <c r="N172" s="158"/>
      <c r="O172" s="159"/>
      <c r="P172" s="159"/>
      <c r="Q172" s="156"/>
      <c r="R172" s="159"/>
      <c r="S172" s="156"/>
      <c r="T172" s="156"/>
      <c r="U172" s="156"/>
      <c r="V172" s="158"/>
      <c r="W172" s="158"/>
      <c r="X172" s="159"/>
    </row>
    <row r="173" spans="1:24" s="8" customFormat="1" ht="12.75">
      <c r="A173" s="156"/>
      <c r="B173" s="156"/>
      <c r="C173" s="157"/>
      <c r="D173" s="157"/>
      <c r="E173" s="157"/>
      <c r="F173" s="157"/>
      <c r="G173" s="157"/>
      <c r="H173" s="157"/>
      <c r="I173" s="157"/>
      <c r="J173" s="158"/>
      <c r="K173" s="159"/>
      <c r="L173" s="158"/>
      <c r="M173" s="158"/>
      <c r="N173" s="158"/>
      <c r="O173" s="159"/>
      <c r="P173" s="159"/>
      <c r="Q173" s="156"/>
      <c r="R173" s="159"/>
      <c r="S173" s="156"/>
      <c r="T173" s="156"/>
      <c r="U173" s="156"/>
      <c r="V173" s="158"/>
      <c r="W173" s="158"/>
      <c r="X173" s="159"/>
    </row>
    <row r="174" spans="1:24" s="8" customFormat="1" ht="12.75">
      <c r="A174" s="156"/>
      <c r="B174" s="156"/>
      <c r="C174" s="157"/>
      <c r="D174" s="157"/>
      <c r="E174" s="157"/>
      <c r="F174" s="157"/>
      <c r="G174" s="157"/>
      <c r="H174" s="157"/>
      <c r="I174" s="157"/>
      <c r="J174" s="158"/>
      <c r="K174" s="159"/>
      <c r="L174" s="158"/>
      <c r="M174" s="158"/>
      <c r="N174" s="158"/>
      <c r="O174" s="159"/>
      <c r="P174" s="159"/>
      <c r="Q174" s="156"/>
      <c r="R174" s="159"/>
      <c r="S174" s="156"/>
      <c r="T174" s="156"/>
      <c r="U174" s="156"/>
      <c r="V174" s="158"/>
      <c r="W174" s="158"/>
      <c r="X174" s="159"/>
    </row>
    <row r="175" spans="1:24" s="8" customFormat="1" ht="12.75">
      <c r="A175" s="156"/>
      <c r="B175" s="156"/>
      <c r="C175" s="157"/>
      <c r="D175" s="157"/>
      <c r="E175" s="157"/>
      <c r="F175" s="157"/>
      <c r="G175" s="157"/>
      <c r="H175" s="157"/>
      <c r="I175" s="157"/>
      <c r="J175" s="158"/>
      <c r="K175" s="159"/>
      <c r="L175" s="158"/>
      <c r="M175" s="158"/>
      <c r="N175" s="158"/>
      <c r="O175" s="159"/>
      <c r="P175" s="159"/>
      <c r="Q175" s="156"/>
      <c r="R175" s="159"/>
      <c r="S175" s="156"/>
      <c r="T175" s="156"/>
      <c r="U175" s="156"/>
      <c r="V175" s="158"/>
      <c r="W175" s="158"/>
      <c r="X175" s="159"/>
    </row>
    <row r="176" spans="1:24" s="8" customFormat="1" ht="12.75">
      <c r="A176" s="156"/>
      <c r="B176" s="156"/>
      <c r="C176" s="157"/>
      <c r="D176" s="157"/>
      <c r="E176" s="157"/>
      <c r="F176" s="157"/>
      <c r="G176" s="157"/>
      <c r="H176" s="157"/>
      <c r="I176" s="157"/>
      <c r="J176" s="158"/>
      <c r="K176" s="159"/>
      <c r="L176" s="158"/>
      <c r="M176" s="158"/>
      <c r="N176" s="158"/>
      <c r="O176" s="159"/>
      <c r="P176" s="159"/>
      <c r="Q176" s="156"/>
      <c r="R176" s="159"/>
      <c r="S176" s="156"/>
      <c r="T176" s="156"/>
      <c r="U176" s="156"/>
      <c r="V176" s="158"/>
      <c r="W176" s="158"/>
      <c r="X176" s="159"/>
    </row>
    <row r="177" spans="1:24" s="8" customFormat="1" ht="12.75">
      <c r="A177" s="156"/>
      <c r="B177" s="156"/>
      <c r="C177" s="157"/>
      <c r="D177" s="157"/>
      <c r="E177" s="157"/>
      <c r="F177" s="157"/>
      <c r="G177" s="157"/>
      <c r="H177" s="157"/>
      <c r="I177" s="157"/>
      <c r="J177" s="158"/>
      <c r="K177" s="159"/>
      <c r="L177" s="158"/>
      <c r="M177" s="158"/>
      <c r="N177" s="158"/>
      <c r="O177" s="159"/>
      <c r="P177" s="159"/>
      <c r="Q177" s="156"/>
      <c r="R177" s="159"/>
      <c r="S177" s="156"/>
      <c r="T177" s="156"/>
      <c r="U177" s="156"/>
      <c r="V177" s="158"/>
      <c r="W177" s="158"/>
      <c r="X177" s="159"/>
    </row>
    <row r="178" spans="1:24" s="8" customFormat="1" ht="12.75">
      <c r="A178" s="156"/>
      <c r="B178" s="156"/>
      <c r="C178" s="157"/>
      <c r="D178" s="157"/>
      <c r="E178" s="157"/>
      <c r="F178" s="157"/>
      <c r="G178" s="157"/>
      <c r="H178" s="157"/>
      <c r="I178" s="157"/>
      <c r="J178" s="158"/>
      <c r="K178" s="159"/>
      <c r="L178" s="158"/>
      <c r="M178" s="158"/>
      <c r="N178" s="158"/>
      <c r="O178" s="159"/>
      <c r="P178" s="159"/>
      <c r="Q178" s="156"/>
      <c r="R178" s="159"/>
      <c r="S178" s="156"/>
      <c r="T178" s="156"/>
      <c r="U178" s="156"/>
      <c r="V178" s="158"/>
      <c r="W178" s="158"/>
      <c r="X178" s="159"/>
    </row>
    <row r="179" spans="1:24" s="8" customFormat="1" ht="12.75">
      <c r="A179" s="156"/>
      <c r="B179" s="156"/>
      <c r="C179" s="157"/>
      <c r="D179" s="157"/>
      <c r="E179" s="157"/>
      <c r="F179" s="157"/>
      <c r="G179" s="157"/>
      <c r="H179" s="157"/>
      <c r="I179" s="157"/>
      <c r="J179" s="158"/>
      <c r="K179" s="159"/>
      <c r="L179" s="158"/>
      <c r="M179" s="158"/>
      <c r="N179" s="158"/>
      <c r="O179" s="159"/>
      <c r="P179" s="159"/>
      <c r="Q179" s="156"/>
      <c r="R179" s="159"/>
      <c r="S179" s="156"/>
      <c r="T179" s="156"/>
      <c r="U179" s="156"/>
      <c r="V179" s="158"/>
      <c r="W179" s="158"/>
      <c r="X179" s="159"/>
    </row>
    <row r="180" spans="1:24" s="8" customFormat="1" ht="12.75">
      <c r="A180" s="156"/>
      <c r="B180" s="156"/>
      <c r="C180" s="157"/>
      <c r="D180" s="157"/>
      <c r="E180" s="157"/>
      <c r="F180" s="157"/>
      <c r="G180" s="157"/>
      <c r="H180" s="157"/>
      <c r="I180" s="157"/>
      <c r="J180" s="158"/>
      <c r="K180" s="159"/>
      <c r="L180" s="158"/>
      <c r="M180" s="158"/>
      <c r="N180" s="158"/>
      <c r="O180" s="159"/>
      <c r="P180" s="159"/>
      <c r="Q180" s="156"/>
      <c r="R180" s="159"/>
      <c r="S180" s="156"/>
      <c r="T180" s="156"/>
      <c r="U180" s="156"/>
      <c r="V180" s="158"/>
      <c r="W180" s="158"/>
      <c r="X180" s="159"/>
    </row>
    <row r="181" spans="1:24" s="8" customFormat="1" ht="12.75">
      <c r="A181" s="156"/>
      <c r="B181" s="156"/>
      <c r="C181" s="157"/>
      <c r="D181" s="157"/>
      <c r="E181" s="157"/>
      <c r="F181" s="157"/>
      <c r="G181" s="157"/>
      <c r="H181" s="157"/>
      <c r="I181" s="157"/>
      <c r="J181" s="158"/>
      <c r="K181" s="159"/>
      <c r="L181" s="158"/>
      <c r="M181" s="158"/>
      <c r="N181" s="158"/>
      <c r="O181" s="159"/>
      <c r="P181" s="159"/>
      <c r="Q181" s="156"/>
      <c r="R181" s="159"/>
      <c r="S181" s="156"/>
      <c r="T181" s="156"/>
      <c r="U181" s="156"/>
      <c r="V181" s="158"/>
      <c r="W181" s="158"/>
      <c r="X181" s="159"/>
    </row>
    <row r="182" spans="1:24" s="8" customFormat="1" ht="12.75">
      <c r="A182" s="156"/>
      <c r="B182" s="156"/>
      <c r="C182" s="157"/>
      <c r="D182" s="157"/>
      <c r="E182" s="157"/>
      <c r="F182" s="157"/>
      <c r="G182" s="157"/>
      <c r="H182" s="157"/>
      <c r="I182" s="157"/>
      <c r="J182" s="158"/>
      <c r="K182" s="159"/>
      <c r="L182" s="158"/>
      <c r="M182" s="158"/>
      <c r="N182" s="158"/>
      <c r="O182" s="159"/>
      <c r="P182" s="159"/>
      <c r="Q182" s="156"/>
      <c r="R182" s="159"/>
      <c r="S182" s="156"/>
      <c r="T182" s="156"/>
      <c r="U182" s="156"/>
      <c r="V182" s="158"/>
      <c r="W182" s="158"/>
      <c r="X182" s="159"/>
    </row>
    <row r="183" spans="1:24" s="8" customFormat="1" ht="12.75">
      <c r="A183" s="156"/>
      <c r="B183" s="156"/>
      <c r="C183" s="157"/>
      <c r="D183" s="157"/>
      <c r="E183" s="157"/>
      <c r="F183" s="157"/>
      <c r="G183" s="157"/>
      <c r="H183" s="157"/>
      <c r="I183" s="157"/>
      <c r="J183" s="158"/>
      <c r="K183" s="159"/>
      <c r="L183" s="158"/>
      <c r="M183" s="158"/>
      <c r="N183" s="158"/>
      <c r="O183" s="159"/>
      <c r="P183" s="159"/>
      <c r="Q183" s="156"/>
      <c r="R183" s="159"/>
      <c r="S183" s="156"/>
      <c r="T183" s="156"/>
      <c r="U183" s="156"/>
      <c r="V183" s="158"/>
      <c r="W183" s="158"/>
      <c r="X183" s="159"/>
    </row>
    <row r="184" spans="1:24" s="8" customFormat="1" ht="12.75">
      <c r="A184" s="156"/>
      <c r="B184" s="156"/>
      <c r="C184" s="157"/>
      <c r="D184" s="157"/>
      <c r="E184" s="157"/>
      <c r="F184" s="157"/>
      <c r="G184" s="157"/>
      <c r="H184" s="157"/>
      <c r="I184" s="157"/>
      <c r="J184" s="158"/>
      <c r="K184" s="159"/>
      <c r="L184" s="158"/>
      <c r="M184" s="158"/>
      <c r="N184" s="158"/>
      <c r="O184" s="159"/>
      <c r="P184" s="159"/>
      <c r="Q184" s="156"/>
      <c r="R184" s="159"/>
      <c r="S184" s="156"/>
      <c r="T184" s="156"/>
      <c r="U184" s="156"/>
      <c r="V184" s="158"/>
      <c r="W184" s="158"/>
      <c r="X184" s="159"/>
    </row>
    <row r="185" spans="1:24" s="8" customFormat="1" ht="12.75">
      <c r="A185" s="156"/>
      <c r="B185" s="156"/>
      <c r="C185" s="157"/>
      <c r="D185" s="157"/>
      <c r="E185" s="157"/>
      <c r="F185" s="157"/>
      <c r="G185" s="157"/>
      <c r="H185" s="157"/>
      <c r="I185" s="157"/>
      <c r="J185" s="158"/>
      <c r="K185" s="159"/>
      <c r="L185" s="158"/>
      <c r="M185" s="158"/>
      <c r="N185" s="158"/>
      <c r="O185" s="159"/>
      <c r="P185" s="159"/>
      <c r="Q185" s="156"/>
      <c r="R185" s="159"/>
      <c r="S185" s="156"/>
      <c r="T185" s="156"/>
      <c r="U185" s="156"/>
      <c r="V185" s="158"/>
      <c r="W185" s="158"/>
      <c r="X185" s="159"/>
    </row>
    <row r="186" spans="1:24" s="8" customFormat="1" ht="12.75">
      <c r="A186" s="156"/>
      <c r="B186" s="156"/>
      <c r="C186" s="157"/>
      <c r="D186" s="157"/>
      <c r="E186" s="157"/>
      <c r="F186" s="157"/>
      <c r="G186" s="157"/>
      <c r="H186" s="157"/>
      <c r="I186" s="157"/>
      <c r="J186" s="158"/>
      <c r="K186" s="159"/>
      <c r="L186" s="158"/>
      <c r="M186" s="158"/>
      <c r="N186" s="158"/>
      <c r="O186" s="159"/>
      <c r="P186" s="159"/>
      <c r="Q186" s="156"/>
      <c r="R186" s="159"/>
      <c r="S186" s="156"/>
      <c r="T186" s="156"/>
      <c r="U186" s="156"/>
      <c r="V186" s="158"/>
      <c r="W186" s="158"/>
      <c r="X186" s="159"/>
    </row>
    <row r="187" spans="1:24" s="8" customFormat="1" ht="12.75">
      <c r="A187" s="156"/>
      <c r="B187" s="156"/>
      <c r="C187" s="157"/>
      <c r="D187" s="157"/>
      <c r="E187" s="157"/>
      <c r="F187" s="157"/>
      <c r="G187" s="157"/>
      <c r="H187" s="157"/>
      <c r="I187" s="157"/>
      <c r="J187" s="158"/>
      <c r="K187" s="159"/>
      <c r="L187" s="158"/>
      <c r="M187" s="158"/>
      <c r="N187" s="158"/>
      <c r="O187" s="159"/>
      <c r="P187" s="159"/>
      <c r="Q187" s="156"/>
      <c r="R187" s="159"/>
      <c r="S187" s="156"/>
      <c r="T187" s="156"/>
      <c r="U187" s="156"/>
      <c r="V187" s="158"/>
      <c r="W187" s="158"/>
      <c r="X187" s="159"/>
    </row>
    <row r="188" spans="1:24" s="8" customFormat="1" ht="12.75">
      <c r="A188" s="156"/>
      <c r="B188" s="156"/>
      <c r="C188" s="157"/>
      <c r="D188" s="157"/>
      <c r="E188" s="157"/>
      <c r="F188" s="157"/>
      <c r="G188" s="157"/>
      <c r="H188" s="157"/>
      <c r="I188" s="157"/>
      <c r="J188" s="158"/>
      <c r="K188" s="159"/>
      <c r="L188" s="158"/>
      <c r="M188" s="158"/>
      <c r="N188" s="158"/>
      <c r="O188" s="159"/>
      <c r="P188" s="159"/>
      <c r="Q188" s="156"/>
      <c r="R188" s="159"/>
      <c r="S188" s="156"/>
      <c r="T188" s="156"/>
      <c r="U188" s="156"/>
      <c r="V188" s="158"/>
      <c r="W188" s="158"/>
      <c r="X188" s="159"/>
    </row>
    <row r="189" spans="1:24" s="8" customFormat="1" ht="12.75">
      <c r="A189" s="156"/>
      <c r="B189" s="156"/>
      <c r="C189" s="157"/>
      <c r="D189" s="157"/>
      <c r="E189" s="157"/>
      <c r="F189" s="157"/>
      <c r="G189" s="157"/>
      <c r="H189" s="157"/>
      <c r="I189" s="157"/>
      <c r="J189" s="158"/>
      <c r="K189" s="159"/>
      <c r="L189" s="158"/>
      <c r="M189" s="158"/>
      <c r="N189" s="158"/>
      <c r="O189" s="159"/>
      <c r="P189" s="159"/>
      <c r="Q189" s="156"/>
      <c r="R189" s="159"/>
      <c r="S189" s="156"/>
      <c r="T189" s="156"/>
      <c r="U189" s="156"/>
      <c r="V189" s="158"/>
      <c r="W189" s="158"/>
      <c r="X189" s="159"/>
    </row>
    <row r="190" spans="1:24" s="8" customFormat="1" ht="12.75">
      <c r="A190" s="156"/>
      <c r="B190" s="156"/>
      <c r="C190" s="157"/>
      <c r="D190" s="157"/>
      <c r="E190" s="157"/>
      <c r="F190" s="157"/>
      <c r="G190" s="157"/>
      <c r="H190" s="157"/>
      <c r="I190" s="157"/>
      <c r="J190" s="158"/>
      <c r="K190" s="159"/>
      <c r="L190" s="158"/>
      <c r="M190" s="158"/>
      <c r="N190" s="158"/>
      <c r="O190" s="159"/>
      <c r="P190" s="159"/>
      <c r="Q190" s="156"/>
      <c r="R190" s="159"/>
      <c r="S190" s="156"/>
      <c r="T190" s="156"/>
      <c r="U190" s="156"/>
      <c r="V190" s="158"/>
      <c r="W190" s="158"/>
      <c r="X190" s="159"/>
    </row>
    <row r="191" spans="1:24" s="8" customFormat="1" ht="12.75">
      <c r="A191" s="156"/>
      <c r="B191" s="156"/>
      <c r="C191" s="157"/>
      <c r="D191" s="157"/>
      <c r="E191" s="157"/>
      <c r="F191" s="157"/>
      <c r="G191" s="157"/>
      <c r="H191" s="157"/>
      <c r="I191" s="157"/>
      <c r="J191" s="158"/>
      <c r="K191" s="159"/>
      <c r="L191" s="158"/>
      <c r="M191" s="158"/>
      <c r="N191" s="158"/>
      <c r="O191" s="159"/>
      <c r="P191" s="159"/>
      <c r="Q191" s="156"/>
      <c r="R191" s="159"/>
      <c r="S191" s="156"/>
      <c r="T191" s="156"/>
      <c r="U191" s="156"/>
      <c r="V191" s="158"/>
      <c r="W191" s="158"/>
      <c r="X191" s="159"/>
    </row>
    <row r="192" spans="1:24" s="8" customFormat="1" ht="12.75">
      <c r="A192" s="156"/>
      <c r="B192" s="156"/>
      <c r="C192" s="157"/>
      <c r="D192" s="157"/>
      <c r="E192" s="157"/>
      <c r="F192" s="157"/>
      <c r="G192" s="157"/>
      <c r="H192" s="157"/>
      <c r="I192" s="157"/>
      <c r="J192" s="158"/>
      <c r="K192" s="159"/>
      <c r="L192" s="158"/>
      <c r="M192" s="158"/>
      <c r="N192" s="158"/>
      <c r="O192" s="159"/>
      <c r="P192" s="159"/>
      <c r="Q192" s="156"/>
      <c r="R192" s="159"/>
      <c r="S192" s="156"/>
      <c r="T192" s="156"/>
      <c r="U192" s="156"/>
      <c r="V192" s="158"/>
      <c r="W192" s="158"/>
      <c r="X192" s="159"/>
    </row>
    <row r="193" spans="1:24" s="8" customFormat="1" ht="12.75">
      <c r="A193" s="156"/>
      <c r="B193" s="156"/>
      <c r="C193" s="157"/>
      <c r="D193" s="157"/>
      <c r="E193" s="157"/>
      <c r="F193" s="157"/>
      <c r="G193" s="157"/>
      <c r="H193" s="157"/>
      <c r="I193" s="157"/>
      <c r="J193" s="158"/>
      <c r="K193" s="159"/>
      <c r="L193" s="158"/>
      <c r="M193" s="158"/>
      <c r="N193" s="158"/>
      <c r="O193" s="159"/>
      <c r="P193" s="159"/>
      <c r="Q193" s="156"/>
      <c r="R193" s="159"/>
      <c r="S193" s="156"/>
      <c r="T193" s="156"/>
      <c r="U193" s="156"/>
      <c r="V193" s="158"/>
      <c r="W193" s="158"/>
      <c r="X193" s="159"/>
    </row>
    <row r="194" spans="1:24" s="8" customFormat="1" ht="12.75">
      <c r="A194" s="156"/>
      <c r="B194" s="156"/>
      <c r="C194" s="157"/>
      <c r="D194" s="157"/>
      <c r="E194" s="157"/>
      <c r="F194" s="157"/>
      <c r="G194" s="157"/>
      <c r="H194" s="157"/>
      <c r="I194" s="157"/>
      <c r="J194" s="158"/>
      <c r="K194" s="159"/>
      <c r="L194" s="158"/>
      <c r="M194" s="158"/>
      <c r="N194" s="158"/>
      <c r="O194" s="159"/>
      <c r="P194" s="159"/>
      <c r="Q194" s="156"/>
      <c r="R194" s="159"/>
      <c r="S194" s="156"/>
      <c r="T194" s="156"/>
      <c r="U194" s="156"/>
      <c r="V194" s="158"/>
      <c r="W194" s="158"/>
      <c r="X194" s="159"/>
    </row>
    <row r="195" spans="1:24" s="8" customFormat="1" ht="12.75">
      <c r="A195" s="156"/>
      <c r="B195" s="156"/>
      <c r="C195" s="157"/>
      <c r="D195" s="157"/>
      <c r="E195" s="157"/>
      <c r="F195" s="157"/>
      <c r="G195" s="157"/>
      <c r="H195" s="157"/>
      <c r="I195" s="157"/>
      <c r="J195" s="158"/>
      <c r="K195" s="159"/>
      <c r="L195" s="158"/>
      <c r="M195" s="158"/>
      <c r="N195" s="158"/>
      <c r="O195" s="159"/>
      <c r="P195" s="159"/>
      <c r="Q195" s="156"/>
      <c r="R195" s="159"/>
      <c r="S195" s="156"/>
      <c r="T195" s="156"/>
      <c r="U195" s="156"/>
      <c r="V195" s="158"/>
      <c r="W195" s="158"/>
      <c r="X195" s="159"/>
    </row>
    <row r="196" spans="1:24" s="8" customFormat="1" ht="12.75">
      <c r="A196" s="156"/>
      <c r="B196" s="156"/>
      <c r="C196" s="157"/>
      <c r="D196" s="157"/>
      <c r="E196" s="157"/>
      <c r="F196" s="157"/>
      <c r="G196" s="157"/>
      <c r="H196" s="157"/>
      <c r="I196" s="157"/>
      <c r="J196" s="158"/>
      <c r="K196" s="159"/>
      <c r="L196" s="158"/>
      <c r="M196" s="158"/>
      <c r="N196" s="158"/>
      <c r="O196" s="159"/>
      <c r="P196" s="159"/>
      <c r="Q196" s="156"/>
      <c r="R196" s="159"/>
      <c r="S196" s="156"/>
      <c r="T196" s="156"/>
      <c r="U196" s="156"/>
      <c r="V196" s="158"/>
      <c r="W196" s="158"/>
      <c r="X196" s="159"/>
    </row>
    <row r="197" spans="1:24" s="8" customFormat="1" ht="12.75">
      <c r="A197" s="156"/>
      <c r="B197" s="156"/>
      <c r="C197" s="157"/>
      <c r="D197" s="157"/>
      <c r="E197" s="157"/>
      <c r="F197" s="157"/>
      <c r="G197" s="157"/>
      <c r="H197" s="157"/>
      <c r="I197" s="157"/>
      <c r="J197" s="158"/>
      <c r="K197" s="159"/>
      <c r="L197" s="158"/>
      <c r="M197" s="158"/>
      <c r="N197" s="158"/>
      <c r="O197" s="159"/>
      <c r="P197" s="159"/>
      <c r="Q197" s="156"/>
      <c r="R197" s="159"/>
      <c r="S197" s="156"/>
      <c r="T197" s="156"/>
      <c r="U197" s="156"/>
      <c r="V197" s="158"/>
      <c r="W197" s="158"/>
      <c r="X197" s="159"/>
    </row>
    <row r="198" spans="1:24" s="8" customFormat="1" ht="12.75">
      <c r="A198" s="156"/>
      <c r="B198" s="156"/>
      <c r="C198" s="157"/>
      <c r="D198" s="157"/>
      <c r="E198" s="157"/>
      <c r="F198" s="157"/>
      <c r="G198" s="157"/>
      <c r="H198" s="157"/>
      <c r="I198" s="157"/>
      <c r="J198" s="158"/>
      <c r="K198" s="159"/>
      <c r="L198" s="158"/>
      <c r="M198" s="158"/>
      <c r="N198" s="158"/>
      <c r="O198" s="159"/>
      <c r="P198" s="159"/>
      <c r="Q198" s="156"/>
      <c r="R198" s="159"/>
      <c r="S198" s="156"/>
      <c r="T198" s="156"/>
      <c r="U198" s="156"/>
      <c r="V198" s="158"/>
      <c r="W198" s="158"/>
      <c r="X198" s="159"/>
    </row>
    <row r="199" spans="1:24" s="8" customFormat="1" ht="12.75">
      <c r="A199" s="156"/>
      <c r="B199" s="156"/>
      <c r="C199" s="157"/>
      <c r="D199" s="157"/>
      <c r="E199" s="157"/>
      <c r="F199" s="157"/>
      <c r="G199" s="157"/>
      <c r="H199" s="157"/>
      <c r="I199" s="157"/>
      <c r="J199" s="158"/>
      <c r="K199" s="159"/>
      <c r="L199" s="158"/>
      <c r="M199" s="158"/>
      <c r="N199" s="158"/>
      <c r="O199" s="159"/>
      <c r="P199" s="159"/>
      <c r="Q199" s="156"/>
      <c r="R199" s="159"/>
      <c r="S199" s="156"/>
      <c r="T199" s="156"/>
      <c r="U199" s="156"/>
      <c r="V199" s="158"/>
      <c r="W199" s="158"/>
      <c r="X199" s="159"/>
    </row>
    <row r="200" spans="1:24" s="8" customFormat="1" ht="12.75">
      <c r="A200" s="156"/>
      <c r="B200" s="156"/>
      <c r="C200" s="157"/>
      <c r="D200" s="157"/>
      <c r="E200" s="157"/>
      <c r="F200" s="157"/>
      <c r="G200" s="157"/>
      <c r="H200" s="157"/>
      <c r="I200" s="157"/>
      <c r="J200" s="158"/>
      <c r="K200" s="159"/>
      <c r="L200" s="158"/>
      <c r="M200" s="158"/>
      <c r="N200" s="158"/>
      <c r="O200" s="159"/>
      <c r="P200" s="159"/>
      <c r="Q200" s="156"/>
      <c r="R200" s="159"/>
      <c r="S200" s="156"/>
      <c r="T200" s="156"/>
      <c r="U200" s="156"/>
      <c r="V200" s="158"/>
      <c r="W200" s="158"/>
      <c r="X200" s="159"/>
    </row>
  </sheetData>
  <mergeCells count="49">
    <mergeCell ref="A21:L21"/>
    <mergeCell ref="A22:X22"/>
    <mergeCell ref="A29:L29"/>
    <mergeCell ref="L1:O1"/>
    <mergeCell ref="V1:X1"/>
    <mergeCell ref="A13:X13"/>
    <mergeCell ref="A3:A4"/>
    <mergeCell ref="B3:B4"/>
    <mergeCell ref="C3:C4"/>
    <mergeCell ref="D3:D4"/>
    <mergeCell ref="E3:E4"/>
    <mergeCell ref="F3:F4"/>
    <mergeCell ref="G3:G4"/>
    <mergeCell ref="H3:H4"/>
    <mergeCell ref="I4:T4"/>
    <mergeCell ref="A6:X6"/>
    <mergeCell ref="A12:L12"/>
    <mergeCell ref="A30:X30"/>
    <mergeCell ref="A33:L33"/>
    <mergeCell ref="A88:X88"/>
    <mergeCell ref="A42:L42"/>
    <mergeCell ref="A43:X43"/>
    <mergeCell ref="A54:X54"/>
    <mergeCell ref="A55:L55"/>
    <mergeCell ref="A56:X56"/>
    <mergeCell ref="A60:L60"/>
    <mergeCell ref="A61:X61"/>
    <mergeCell ref="A69:L69"/>
    <mergeCell ref="A70:T70"/>
    <mergeCell ref="A72:T72"/>
    <mergeCell ref="A87:L87"/>
    <mergeCell ref="A34:X34"/>
    <mergeCell ref="A127:L127"/>
    <mergeCell ref="A100:L100"/>
    <mergeCell ref="A101:X101"/>
    <mergeCell ref="A105:L105"/>
    <mergeCell ref="A106:X106"/>
    <mergeCell ref="A112:L112"/>
    <mergeCell ref="A113:X113"/>
    <mergeCell ref="A115:X115"/>
    <mergeCell ref="A117:X117"/>
    <mergeCell ref="A119:X119"/>
    <mergeCell ref="A122:L122"/>
    <mergeCell ref="A123:X123"/>
    <mergeCell ref="A128:X128"/>
    <mergeCell ref="A130:X130"/>
    <mergeCell ref="A135:L135"/>
    <mergeCell ref="A136:X136"/>
    <mergeCell ref="A138:X138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62" fitToHeight="0" orientation="landscape" r:id="rId1"/>
  <headerFooter>
    <oddHeader>&amp;C&amp;8Formularz zad. od 1 do 22.</oddHeader>
    <oddFooter>&amp;C&amp;8Strona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SPECJALISTYKA dla DZP</vt:lpstr>
      <vt:lpstr>'SPECJALISTYKA dla DZP'!Obszar_wydruku</vt:lpstr>
      <vt:lpstr>'SPECJALISTYKA dla DZP'!Print_Area</vt:lpstr>
      <vt:lpstr>'SPECJALISTYKA dla DZP'!Print_Titles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2026-06-02T05:38:38Z</cp:lastPrinted>
  <dcterms:created xsi:type="dcterms:W3CDTF">2026-05-25T12:09:30Z</dcterms:created>
  <dcterms:modified xsi:type="dcterms:W3CDTF">2026-06-02T05:38:42Z</dcterms:modified>
</cp:coreProperties>
</file>