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do 30 000 euro\110-cement kostny, implanty biowchłanialne\"/>
    </mc:Choice>
  </mc:AlternateContent>
  <xr:revisionPtr revIDLastSave="0" documentId="13_ncr:1_{BD4D35AA-63B8-4416-A16F-9CF57400310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amówienie nr 1" sheetId="1" r:id="rId1"/>
    <sheet name="zamówienie nr 2" sheetId="3" r:id="rId2"/>
    <sheet name="zamówienie nr 3" sheetId="2" r:id="rId3"/>
  </sheets>
  <definedNames>
    <definedName name="_xlnm.Print_Area" localSheetId="2">'zamówienie nr 3'!$A$1:$J$38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 l="1"/>
  <c r="F24" i="2"/>
  <c r="H20" i="2"/>
  <c r="H21" i="2"/>
  <c r="H22" i="2"/>
  <c r="F20" i="2"/>
  <c r="F21" i="2"/>
  <c r="F22" i="2"/>
  <c r="F19" i="2"/>
  <c r="H19" i="2" s="1"/>
  <c r="H14" i="2"/>
  <c r="H15" i="2"/>
  <c r="H16" i="2"/>
  <c r="H17" i="2"/>
  <c r="F14" i="2"/>
  <c r="F15" i="2"/>
  <c r="F16" i="2"/>
  <c r="F17" i="2"/>
  <c r="F13" i="2"/>
  <c r="H13" i="2" s="1"/>
  <c r="H12" i="3"/>
  <c r="H13" i="3"/>
  <c r="H14" i="3"/>
  <c r="F12" i="3"/>
  <c r="F13" i="3"/>
  <c r="F14" i="3"/>
  <c r="F11" i="3"/>
  <c r="F16" i="3"/>
  <c r="F1048576" i="3" s="1"/>
  <c r="H11" i="3"/>
  <c r="H16" i="3" l="1"/>
  <c r="F10" i="1"/>
  <c r="H10" i="1" s="1"/>
  <c r="H11" i="1" s="1"/>
  <c r="F11" i="1"/>
</calcChain>
</file>

<file path=xl/sharedStrings.xml><?xml version="1.0" encoding="utf-8"?>
<sst xmlns="http://schemas.openxmlformats.org/spreadsheetml/2006/main" count="118" uniqueCount="54">
  <si>
    <t>Lp</t>
  </si>
  <si>
    <t>Opis przedmiotu zamówienia</t>
  </si>
  <si>
    <t>Ilość</t>
  </si>
  <si>
    <t>jm</t>
  </si>
  <si>
    <t>Wartość netto [zł]</t>
  </si>
  <si>
    <t>VAT %</t>
  </si>
  <si>
    <t>Wartość brutto [zł]</t>
  </si>
  <si>
    <t>Producent</t>
  </si>
  <si>
    <t>Kod katalogowy asortymentu</t>
  </si>
  <si>
    <t>szt.</t>
  </si>
  <si>
    <t xml:space="preserve">RAZEM </t>
  </si>
  <si>
    <t>X</t>
  </si>
  <si>
    <t>Piny resorbowalne 1,5 mm ( dł. 16,20,25 mm ) lub 2,4 mm ( dł. 16,25 lub 35 mm ), wykonane z polimeru kwasu mlekowego ( 96L/4D) PLA do artroskopowego mocowania chrząstki, pakowane jednostkowo, sterylnie</t>
  </si>
  <si>
    <t>1.</t>
  </si>
  <si>
    <t>A</t>
  </si>
  <si>
    <t>B</t>
  </si>
  <si>
    <t>C</t>
  </si>
  <si>
    <t>D</t>
  </si>
  <si>
    <t>E</t>
  </si>
  <si>
    <t>substytut kostny w postaci granulek 3x3x3 mm o pojemności 5cm3</t>
  </si>
  <si>
    <t>substytut kostny w postaci granulek 3x3x3 mm o pojemności 10cm3</t>
  </si>
  <si>
    <t>substytut kostny w postaci granulek 3x3x3 mm o pojemności 15cm3</t>
  </si>
  <si>
    <t>substytut kostny w postaci granulek 3x3x3 mm o pojemności 20cm3</t>
  </si>
  <si>
    <t>substytut kostny w postaci granulek 3x3x3 mm o pojemności 30cm3</t>
  </si>
  <si>
    <t>substytut kostny w postaci żelu o poj. 0,5 cm3</t>
  </si>
  <si>
    <t>substytut kostny w postaci żelu o poj. 2,5 cm3</t>
  </si>
  <si>
    <t>substytut kostny w postaci żelu o poj. 5,0 cm3</t>
  </si>
  <si>
    <t>Cement kostny PMMA            40 gram</t>
  </si>
  <si>
    <t>Dodatkowa igła</t>
  </si>
  <si>
    <t>szt</t>
  </si>
  <si>
    <t>cement bioprzebudowywalny - poj. 5 ml</t>
  </si>
  <si>
    <t>cement bioprzebudowywalny -                poj. 8 ml/10ml</t>
  </si>
  <si>
    <t>cement bioprzebudowywalny - poj. 18 ml</t>
  </si>
  <si>
    <t>komplet</t>
  </si>
  <si>
    <t>substytut kostny w postaci żelu o poj. 1,0 cm3</t>
  </si>
  <si>
    <t>2. Igły do podania cementu: Igły kompatybilne z ww.systemami cementu bioprzebudowywalnego, o końcówce typu " luer lock " ( dług. i średnice do wyboru przez operatora )</t>
  </si>
  <si>
    <r>
      <t>1. CEMENT BIOPRZEBUDOWYWALNY : zestaw składajacy się z bioprzebudowywalnego ( 60% siarczanu wapnia oraz 40% osteokonduktywnego hydroksyapatytu), niskotemperaturowego osteokonduktywnego cementu kostnego ( maksymalna temp. podczas formowania to 40</t>
    </r>
    <r>
      <rPr>
        <b/>
        <sz val="10"/>
        <rFont val="Calibri"/>
        <family val="2"/>
        <charset val="238"/>
      </rPr>
      <t>°</t>
    </r>
    <r>
      <rPr>
        <b/>
        <sz val="10"/>
        <rFont val="Arial"/>
        <family val="2"/>
        <charset val="238"/>
      </rPr>
      <t>C) oraz z zestawu mieszalników i podajników,przeznaczony do wypełnienia ubytków kostnych ( np.kości długich,trzonów kręgów ). Materiał radiowizyjny ( udoskonalona radiowizyjność na bazie joheksolu), nietoksyczny i bezzapachowy. Wymagana wytrzymałość na ściskanie dla żądanego materiału, kompatybilna z parametrami kości gąbczastej ( tj. około 5-8 MPa ); Możliwość podania materiału przezskórnie, za pomocą igły o średnicy 13G, jak również wiercenia w materiale oraz przestrzyknięcia przez śruby kanałowane. Dostępny w pojemności : 5 ml, 8ml/10 ml i 18 ml. Wymagany również w wersji z antybiotykiem : gentamycyna i wankomycyna, o pojemności 10 ml.</t>
    </r>
  </si>
  <si>
    <r>
      <t xml:space="preserve">1.     Opis : Substytut kostny osteokonduktywny w postaci granulek. Substytut kostny wchłanialny, osteokonduktywny, ulegajacy przebudowie kostnej, w       postaci granulek 3x3x3 mm ( 65% beta trójfosforan wapnia oraz 35% hydroksyapatyt ), porowatość od </t>
    </r>
    <r>
      <rPr>
        <b/>
        <sz val="10"/>
        <rFont val="Calibri"/>
        <family val="2"/>
        <charset val="238"/>
      </rPr>
      <t>ø</t>
    </r>
    <r>
      <rPr>
        <b/>
        <sz val="10"/>
        <rFont val="Arial"/>
        <family val="2"/>
        <charset val="238"/>
      </rPr>
      <t xml:space="preserve"> 400</t>
    </r>
    <r>
      <rPr>
        <b/>
        <sz val="10"/>
        <rFont val="Calibri"/>
        <family val="2"/>
        <charset val="238"/>
      </rPr>
      <t>µ</t>
    </r>
    <r>
      <rPr>
        <b/>
        <sz val="10"/>
        <rFont val="Arial"/>
        <family val="2"/>
        <charset val="238"/>
      </rPr>
      <t xml:space="preserve">m do </t>
    </r>
    <r>
      <rPr>
        <b/>
        <sz val="10"/>
        <rFont val="Calibri"/>
        <family val="2"/>
        <charset val="238"/>
      </rPr>
      <t>ø</t>
    </r>
    <r>
      <rPr>
        <b/>
        <sz val="10"/>
        <rFont val="Arial"/>
        <family val="2"/>
        <charset val="238"/>
      </rPr>
      <t xml:space="preserve"> 600</t>
    </r>
    <r>
      <rPr>
        <b/>
        <sz val="10"/>
        <rFont val="Calibri"/>
        <family val="2"/>
        <charset val="238"/>
      </rPr>
      <t>µ</t>
    </r>
    <r>
      <rPr>
        <b/>
        <sz val="10"/>
        <rFont val="Arial"/>
        <family val="2"/>
        <charset val="238"/>
      </rPr>
      <t>m. Dostarczany jako sterylny gotowy do użycia. Dostepne pojemności : 5 cm3, 10cm3, 15 cm3, 20 cm3, 30 cm3</t>
    </r>
  </si>
  <si>
    <t xml:space="preserve">2.       Opis : Substytut kostny wchłanialny, ulegajacy przebudowie kostnej, w postaci żelu, 100 % hydroksyapatyt nanoczasteczkowy : 100 to 200 nm. Dostarczany jako sterylny gotowy do użycia, o poj. 0,5cm3, 1,0 cm3, 2,5 cm3, 5,0 cm3 </t>
  </si>
  <si>
    <t>zamówienie częściowe nr  1 - Implanty biowchłanialne</t>
  </si>
  <si>
    <t>Formularz cenowy- załącznik nr 2 do ogłoszenia                                     o zamówieniu, załącznik nr 1 do umowy</t>
  </si>
  <si>
    <t>……………………………………………………..</t>
  </si>
  <si>
    <t xml:space="preserve">              (miejscowość , data)</t>
  </si>
  <si>
    <t>………………………………………………………………………………………………                                           ( podpis podpis osoby uprawnionej do składania oświadczeń woli w imieniu Wykonawcy)</t>
  </si>
  <si>
    <t>zamówienie częściowe nr  2 - Niskotemperaturowy, bioprzebudowalny cement kostny - zestaw</t>
  </si>
  <si>
    <t>………………………………………………………………</t>
  </si>
  <si>
    <t>( miejscowość, data)</t>
  </si>
  <si>
    <t>…………………………………………………………………………………………                                           ( podpis podpis osoby uprawnionej do składania oświadczeń woli w imieniu Wykonawcy)</t>
  </si>
  <si>
    <t>…………………………………………….</t>
  </si>
  <si>
    <t>zamówienie częściowe nr  3 - Substytuty kostne wchłanialne, ulegające przebudowie kostnej oraz niewchłanialne przenoszące obciążenia</t>
  </si>
  <si>
    <t>3.      Cement kostny akrylowy PMMA, nie będacy substytutem kostnym, nie przerastający w kość. Osiągający wysoką temperaturę, około 60 stopni Celsjusza. Stosowany w infekcjach oraz nowotworach jako etap przejściowy zaopatrzenia ortopedycznego. Przenosi obciażenia. Możliwość wiercenia w materiale. Dostarczany w postaci sterylnej, o dwóch typach gęstości: średniej i niskiej wraz z antybiotykiem bądź bez ( gentamycyna ). Pakowany po 40 gram</t>
  </si>
  <si>
    <t>Cena netto jednostkowa</t>
  </si>
  <si>
    <t>cement bioprzebudowywalny  z antybiotykiem (gentamycyna/wankomycyna) - poj. 10 ml</t>
  </si>
  <si>
    <t>Cena netto jednnostkowa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</si>
</sst>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top"/>
    </xf>
  </cellStyleXfs>
  <cellXfs count="36">
    <xf numFmtId="0" fontId="0" fillId="0" borderId="0" xfId="0"/>
    <xf numFmtId="0" fontId="2" fillId="0" borderId="0" xfId="0" applyFont="1"/>
    <xf numFmtId="0" fontId="4" fillId="0" borderId="1" xfId="2" applyNumberFormat="1" applyFont="1" applyFill="1" applyBorder="1" applyAlignment="1" applyProtection="1">
      <alignment horizontal="center" vertical="center"/>
    </xf>
    <xf numFmtId="0" fontId="4" fillId="0" borderId="1" xfId="2" applyNumberFormat="1" applyFont="1" applyFill="1" applyBorder="1" applyAlignment="1" applyProtection="1">
      <alignment horizontal="center" vertical="center" wrapText="1"/>
    </xf>
    <xf numFmtId="3" fontId="4" fillId="0" borderId="1" xfId="2" applyNumberFormat="1" applyFont="1" applyFill="1" applyBorder="1" applyAlignment="1" applyProtection="1">
      <alignment horizontal="center" vertical="center"/>
    </xf>
    <xf numFmtId="2" fontId="4" fillId="0" borderId="1" xfId="2" applyNumberFormat="1" applyFont="1" applyFill="1" applyBorder="1" applyAlignment="1" applyProtection="1">
      <alignment horizontal="center" vertical="center" wrapText="1"/>
    </xf>
    <xf numFmtId="4" fontId="4" fillId="0" borderId="1" xfId="2" applyNumberFormat="1" applyFont="1" applyFill="1" applyBorder="1" applyAlignment="1" applyProtection="1">
      <alignment horizontal="center" vertical="center" wrapText="1"/>
    </xf>
    <xf numFmtId="1" fontId="4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/>
    </xf>
    <xf numFmtId="3" fontId="3" fillId="0" borderId="1" xfId="2" applyNumberFormat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 wrapText="1"/>
    </xf>
    <xf numFmtId="9" fontId="3" fillId="0" borderId="1" xfId="1" applyFont="1" applyFill="1" applyBorder="1" applyAlignment="1" applyProtection="1">
      <alignment horizontal="center" vertical="center" wrapText="1"/>
    </xf>
    <xf numFmtId="164" fontId="3" fillId="0" borderId="1" xfId="2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3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/>
    </xf>
    <xf numFmtId="9" fontId="7" fillId="0" borderId="1" xfId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left" vertical="top" wrapText="1"/>
    </xf>
    <xf numFmtId="0" fontId="4" fillId="0" borderId="1" xfId="2" applyNumberFormat="1" applyFont="1" applyFill="1" applyBorder="1" applyAlignment="1" applyProtection="1">
      <alignment horizontal="left" vertical="top" wrapText="1"/>
    </xf>
    <xf numFmtId="0" fontId="3" fillId="0" borderId="1" xfId="2" applyNumberFormat="1" applyFont="1" applyFill="1" applyBorder="1" applyAlignment="1" applyProtection="1">
      <alignment horizontal="center" vertical="top" wrapText="1"/>
    </xf>
    <xf numFmtId="0" fontId="0" fillId="0" borderId="0" xfId="0" applyBorder="1"/>
    <xf numFmtId="164" fontId="3" fillId="0" borderId="0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165" fontId="3" fillId="0" borderId="1" xfId="2" applyNumberFormat="1" applyFont="1" applyFill="1" applyBorder="1" applyAlignment="1" applyProtection="1">
      <alignment horizontal="center" vertical="center" wrapText="1"/>
    </xf>
    <xf numFmtId="165" fontId="0" fillId="0" borderId="0" xfId="0" applyNumberFormat="1"/>
    <xf numFmtId="44" fontId="3" fillId="0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wrapText="1"/>
    </xf>
    <xf numFmtId="0" fontId="4" fillId="0" borderId="2" xfId="2" applyNumberFormat="1" applyFont="1" applyFill="1" applyBorder="1" applyAlignment="1" applyProtection="1">
      <alignment horizontal="left" vertical="top" wrapText="1"/>
    </xf>
    <xf numFmtId="0" fontId="4" fillId="0" borderId="3" xfId="2" applyNumberFormat="1" applyFont="1" applyFill="1" applyBorder="1" applyAlignment="1" applyProtection="1">
      <alignment horizontal="left" vertical="top" wrapText="1"/>
    </xf>
    <xf numFmtId="0" fontId="4" fillId="0" borderId="4" xfId="2" applyNumberFormat="1" applyFont="1" applyFill="1" applyBorder="1" applyAlignment="1" applyProtection="1">
      <alignment horizontal="left" vertical="top" wrapText="1"/>
    </xf>
    <xf numFmtId="0" fontId="4" fillId="0" borderId="1" xfId="2" applyNumberFormat="1" applyFont="1" applyFill="1" applyBorder="1" applyAlignment="1" applyProtection="1">
      <alignment horizontal="left" vertical="top" wrapText="1"/>
    </xf>
  </cellXfs>
  <cellStyles count="3">
    <cellStyle name="Normalny" xfId="0" builtinId="0"/>
    <cellStyle name="Normalny 2" xfId="2" xr:uid="{00000000-0005-0000-0000-000001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J20"/>
  <sheetViews>
    <sheetView tabSelected="1" workbookViewId="0">
      <selection activeCell="N13" sqref="N13"/>
    </sheetView>
  </sheetViews>
  <sheetFormatPr defaultRowHeight="15" x14ac:dyDescent="0.25"/>
  <cols>
    <col min="1" max="1" width="5.42578125" customWidth="1"/>
    <col min="2" max="2" width="37.5703125" customWidth="1"/>
    <col min="5" max="5" width="16.28515625" customWidth="1"/>
    <col min="6" max="6" width="17.140625" customWidth="1"/>
    <col min="7" max="7" width="11.140625" customWidth="1"/>
    <col min="8" max="8" width="16.85546875" customWidth="1"/>
    <col min="9" max="9" width="15.85546875" customWidth="1"/>
    <col min="10" max="10" width="18.42578125" customWidth="1"/>
  </cols>
  <sheetData>
    <row r="5" spans="1:10" x14ac:dyDescent="0.25">
      <c r="H5" s="30" t="s">
        <v>40</v>
      </c>
      <c r="I5" s="30"/>
      <c r="J5" s="30"/>
    </row>
    <row r="6" spans="1:10" x14ac:dyDescent="0.25">
      <c r="A6" s="1" t="s">
        <v>39</v>
      </c>
      <c r="H6" s="30"/>
      <c r="I6" s="30"/>
      <c r="J6" s="30"/>
    </row>
    <row r="7" spans="1:10" x14ac:dyDescent="0.25">
      <c r="H7" s="30"/>
      <c r="I7" s="30"/>
      <c r="J7" s="30"/>
    </row>
    <row r="9" spans="1:10" ht="25.5" x14ac:dyDescent="0.25">
      <c r="A9" s="2" t="s">
        <v>0</v>
      </c>
      <c r="B9" s="3" t="s">
        <v>1</v>
      </c>
      <c r="C9" s="4" t="s">
        <v>2</v>
      </c>
      <c r="D9" s="2" t="s">
        <v>3</v>
      </c>
      <c r="E9" s="5" t="s">
        <v>51</v>
      </c>
      <c r="F9" s="6" t="s">
        <v>4</v>
      </c>
      <c r="G9" s="7" t="s">
        <v>5</v>
      </c>
      <c r="H9" s="6" t="s">
        <v>6</v>
      </c>
      <c r="I9" s="2" t="s">
        <v>7</v>
      </c>
      <c r="J9" s="8" t="s">
        <v>8</v>
      </c>
    </row>
    <row r="10" spans="1:10" ht="71.25" customHeight="1" x14ac:dyDescent="0.25">
      <c r="A10" s="2" t="s">
        <v>13</v>
      </c>
      <c r="B10" s="20" t="s">
        <v>12</v>
      </c>
      <c r="C10" s="11">
        <v>24</v>
      </c>
      <c r="D10" s="10" t="s">
        <v>9</v>
      </c>
      <c r="E10" s="27"/>
      <c r="F10" s="14">
        <f>C10*E10</f>
        <v>0</v>
      </c>
      <c r="G10" s="13"/>
      <c r="H10" s="14">
        <f>F10*(G10+1)</f>
        <v>0</v>
      </c>
      <c r="I10" s="2"/>
      <c r="J10" s="8"/>
    </row>
    <row r="11" spans="1:10" ht="42.75" customHeight="1" x14ac:dyDescent="0.25">
      <c r="A11" s="9"/>
      <c r="B11" s="15" t="s">
        <v>10</v>
      </c>
      <c r="C11" s="16" t="s">
        <v>11</v>
      </c>
      <c r="D11" s="17" t="s">
        <v>11</v>
      </c>
      <c r="E11" s="18" t="s">
        <v>11</v>
      </c>
      <c r="F11" s="18">
        <f>SUM(F10)</f>
        <v>0</v>
      </c>
      <c r="G11" s="19" t="s">
        <v>11</v>
      </c>
      <c r="H11" s="18">
        <f>SUM(H10)</f>
        <v>0</v>
      </c>
      <c r="I11" s="17" t="s">
        <v>11</v>
      </c>
      <c r="J11" s="17" t="s">
        <v>11</v>
      </c>
    </row>
    <row r="13" spans="1:10" x14ac:dyDescent="0.25">
      <c r="H13" s="26"/>
    </row>
    <row r="14" spans="1:10" x14ac:dyDescent="0.25">
      <c r="B14" t="s">
        <v>41</v>
      </c>
    </row>
    <row r="15" spans="1:10" x14ac:dyDescent="0.25">
      <c r="B15" t="s">
        <v>42</v>
      </c>
      <c r="G15" s="31" t="s">
        <v>43</v>
      </c>
      <c r="H15" s="31"/>
      <c r="I15" s="31"/>
      <c r="J15" s="31"/>
    </row>
    <row r="16" spans="1:10" x14ac:dyDescent="0.25">
      <c r="G16" s="31"/>
      <c r="H16" s="31"/>
      <c r="I16" s="31"/>
      <c r="J16" s="31"/>
    </row>
    <row r="17" spans="6:10" x14ac:dyDescent="0.25">
      <c r="G17" s="31"/>
      <c r="H17" s="31"/>
      <c r="I17" s="31"/>
      <c r="J17" s="31"/>
    </row>
    <row r="18" spans="6:10" x14ac:dyDescent="0.25">
      <c r="F18" s="28"/>
      <c r="G18" s="31"/>
      <c r="H18" s="31"/>
      <c r="I18" s="31"/>
      <c r="J18" s="31"/>
    </row>
    <row r="19" spans="6:10" x14ac:dyDescent="0.25">
      <c r="G19" s="31"/>
      <c r="H19" s="31"/>
      <c r="I19" s="31"/>
      <c r="J19" s="31"/>
    </row>
    <row r="20" spans="6:10" x14ac:dyDescent="0.25">
      <c r="G20" s="31"/>
      <c r="H20" s="31"/>
      <c r="I20" s="31"/>
      <c r="J20" s="31"/>
    </row>
  </sheetData>
  <mergeCells count="2">
    <mergeCell ref="H5:J7"/>
    <mergeCell ref="G15:J20"/>
  </mergeCells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4:M1048576"/>
  <sheetViews>
    <sheetView view="pageBreakPreview" topLeftCell="A685" zoomScale="60" zoomScaleNormal="100" workbookViewId="0">
      <selection activeCell="H19" sqref="H19"/>
    </sheetView>
  </sheetViews>
  <sheetFormatPr defaultRowHeight="15" x14ac:dyDescent="0.25"/>
  <cols>
    <col min="1" max="1" width="9.42578125" customWidth="1"/>
    <col min="2" max="2" width="36.140625" customWidth="1"/>
    <col min="5" max="5" width="14" customWidth="1"/>
    <col min="6" max="6" width="15.85546875" customWidth="1"/>
    <col min="8" max="8" width="16.42578125" customWidth="1"/>
    <col min="9" max="9" width="17.42578125" customWidth="1"/>
    <col min="10" max="10" width="17.5703125" customWidth="1"/>
  </cols>
  <sheetData>
    <row r="4" spans="1:13" x14ac:dyDescent="0.25">
      <c r="H4" s="31" t="s">
        <v>40</v>
      </c>
      <c r="I4" s="31"/>
      <c r="J4" s="31"/>
    </row>
    <row r="5" spans="1:13" x14ac:dyDescent="0.25">
      <c r="H5" s="31"/>
      <c r="I5" s="31"/>
      <c r="J5" s="31"/>
    </row>
    <row r="6" spans="1:13" x14ac:dyDescent="0.25">
      <c r="A6" s="1" t="s">
        <v>44</v>
      </c>
      <c r="H6" s="31"/>
      <c r="I6" s="31"/>
      <c r="J6" s="31"/>
    </row>
    <row r="9" spans="1:13" ht="25.5" x14ac:dyDescent="0.25">
      <c r="A9" s="2" t="s">
        <v>0</v>
      </c>
      <c r="B9" s="3" t="s">
        <v>1</v>
      </c>
      <c r="C9" s="4" t="s">
        <v>2</v>
      </c>
      <c r="D9" s="2" t="s">
        <v>3</v>
      </c>
      <c r="E9" s="5" t="s">
        <v>51</v>
      </c>
      <c r="F9" s="6" t="s">
        <v>4</v>
      </c>
      <c r="G9" s="7" t="s">
        <v>5</v>
      </c>
      <c r="H9" s="6" t="s">
        <v>6</v>
      </c>
      <c r="I9" s="2" t="s">
        <v>7</v>
      </c>
      <c r="J9" s="8" t="s">
        <v>8</v>
      </c>
    </row>
    <row r="10" spans="1:13" ht="87.75" customHeight="1" x14ac:dyDescent="0.25">
      <c r="A10" s="32" t="s">
        <v>36</v>
      </c>
      <c r="B10" s="33"/>
      <c r="C10" s="33"/>
      <c r="D10" s="33"/>
      <c r="E10" s="33"/>
      <c r="F10" s="33"/>
      <c r="G10" s="33"/>
      <c r="H10" s="33"/>
      <c r="I10" s="33"/>
      <c r="J10" s="34"/>
    </row>
    <row r="11" spans="1:13" x14ac:dyDescent="0.25">
      <c r="A11" s="2" t="s">
        <v>14</v>
      </c>
      <c r="B11" s="20" t="s">
        <v>30</v>
      </c>
      <c r="C11" s="11">
        <v>3</v>
      </c>
      <c r="D11" s="10" t="s">
        <v>33</v>
      </c>
      <c r="E11" s="14"/>
      <c r="F11" s="29">
        <f>C11*E11</f>
        <v>0</v>
      </c>
      <c r="G11" s="13"/>
      <c r="H11" s="14">
        <f>F11*(G11+1)</f>
        <v>0</v>
      </c>
      <c r="I11" s="2"/>
      <c r="J11" s="8"/>
    </row>
    <row r="12" spans="1:13" ht="25.5" x14ac:dyDescent="0.25">
      <c r="A12" s="2" t="s">
        <v>15</v>
      </c>
      <c r="B12" s="20" t="s">
        <v>31</v>
      </c>
      <c r="C12" s="11">
        <v>3</v>
      </c>
      <c r="D12" s="10" t="s">
        <v>33</v>
      </c>
      <c r="E12" s="14"/>
      <c r="F12" s="29">
        <f t="shared" ref="F12:F14" si="0">C12*E12</f>
        <v>0</v>
      </c>
      <c r="G12" s="13"/>
      <c r="H12" s="14">
        <f t="shared" ref="H12:H14" si="1">F12*(G12+1)</f>
        <v>0</v>
      </c>
      <c r="I12" s="2"/>
      <c r="J12" s="8"/>
    </row>
    <row r="13" spans="1:13" x14ac:dyDescent="0.25">
      <c r="A13" s="2" t="s">
        <v>16</v>
      </c>
      <c r="B13" s="20" t="s">
        <v>32</v>
      </c>
      <c r="C13" s="11">
        <v>4</v>
      </c>
      <c r="D13" s="10" t="s">
        <v>33</v>
      </c>
      <c r="E13" s="14"/>
      <c r="F13" s="29">
        <f t="shared" si="0"/>
        <v>0</v>
      </c>
      <c r="G13" s="13"/>
      <c r="H13" s="14">
        <f t="shared" si="1"/>
        <v>0</v>
      </c>
      <c r="I13" s="2"/>
      <c r="J13" s="8"/>
    </row>
    <row r="14" spans="1:13" ht="45.75" customHeight="1" x14ac:dyDescent="0.25">
      <c r="A14" s="2" t="s">
        <v>17</v>
      </c>
      <c r="B14" s="20" t="s">
        <v>52</v>
      </c>
      <c r="C14" s="11">
        <v>2</v>
      </c>
      <c r="D14" s="10" t="s">
        <v>33</v>
      </c>
      <c r="E14" s="14"/>
      <c r="F14" s="29">
        <f t="shared" si="0"/>
        <v>0</v>
      </c>
      <c r="G14" s="13"/>
      <c r="H14" s="14">
        <f t="shared" si="1"/>
        <v>0</v>
      </c>
      <c r="I14" s="2"/>
      <c r="J14" s="8"/>
    </row>
    <row r="15" spans="1:13" ht="32.25" customHeight="1" x14ac:dyDescent="0.25">
      <c r="A15" s="32" t="s">
        <v>35</v>
      </c>
      <c r="B15" s="33"/>
      <c r="C15" s="33"/>
      <c r="D15" s="33"/>
      <c r="E15" s="33"/>
      <c r="F15" s="33"/>
      <c r="G15" s="33"/>
      <c r="H15" s="33"/>
      <c r="I15" s="33"/>
      <c r="J15" s="34"/>
      <c r="M15" s="26"/>
    </row>
    <row r="16" spans="1:13" x14ac:dyDescent="0.25">
      <c r="A16" s="2" t="s">
        <v>14</v>
      </c>
      <c r="B16" s="12" t="s">
        <v>28</v>
      </c>
      <c r="C16" s="11">
        <v>10</v>
      </c>
      <c r="D16" s="10" t="s">
        <v>29</v>
      </c>
      <c r="E16" s="29"/>
      <c r="F16" s="14">
        <f>C16*E16</f>
        <v>0</v>
      </c>
      <c r="G16" s="13"/>
      <c r="H16" s="14">
        <f>F16*(G16+1)</f>
        <v>0</v>
      </c>
      <c r="I16" s="2"/>
      <c r="J16" s="8"/>
    </row>
    <row r="17" spans="1:10" x14ac:dyDescent="0.25">
      <c r="A17" s="9"/>
      <c r="B17" s="15" t="s">
        <v>10</v>
      </c>
      <c r="C17" s="16" t="s">
        <v>11</v>
      </c>
      <c r="D17" s="17" t="s">
        <v>11</v>
      </c>
      <c r="E17" s="18" t="s">
        <v>11</v>
      </c>
      <c r="F17" s="18"/>
      <c r="G17" s="19" t="s">
        <v>11</v>
      </c>
      <c r="H17" s="18"/>
      <c r="I17" s="17" t="s">
        <v>11</v>
      </c>
      <c r="J17" s="17" t="s">
        <v>11</v>
      </c>
    </row>
    <row r="18" spans="1:10" x14ac:dyDescent="0.25">
      <c r="E18" s="23"/>
      <c r="F18" s="24"/>
      <c r="G18" s="23"/>
    </row>
    <row r="20" spans="1:10" x14ac:dyDescent="0.25">
      <c r="B20" t="s">
        <v>45</v>
      </c>
    </row>
    <row r="21" spans="1:10" x14ac:dyDescent="0.25">
      <c r="B21" s="25" t="s">
        <v>46</v>
      </c>
      <c r="H21" s="31" t="s">
        <v>47</v>
      </c>
      <c r="I21" s="31"/>
      <c r="J21" s="31"/>
    </row>
    <row r="22" spans="1:10" x14ac:dyDescent="0.25">
      <c r="H22" s="31"/>
      <c r="I22" s="31"/>
      <c r="J22" s="31"/>
    </row>
    <row r="23" spans="1:10" x14ac:dyDescent="0.25">
      <c r="H23" s="31"/>
      <c r="I23" s="31"/>
      <c r="J23" s="31"/>
    </row>
    <row r="24" spans="1:10" x14ac:dyDescent="0.25">
      <c r="H24" s="31"/>
      <c r="I24" s="31"/>
      <c r="J24" s="31"/>
    </row>
    <row r="25" spans="1:10" x14ac:dyDescent="0.25">
      <c r="H25" s="31"/>
      <c r="I25" s="31"/>
      <c r="J25" s="31"/>
    </row>
    <row r="1048576" spans="6:6" x14ac:dyDescent="0.25">
      <c r="F1048576" s="26">
        <f>SUM(F16:F1048575)</f>
        <v>0</v>
      </c>
    </row>
  </sheetData>
  <mergeCells count="4">
    <mergeCell ref="A10:J10"/>
    <mergeCell ref="A15:J15"/>
    <mergeCell ref="H4:J6"/>
    <mergeCell ref="H21:J25"/>
  </mergeCells>
  <pageMargins left="0.7" right="0.7" top="0.75" bottom="0.75" header="0.3" footer="0.3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J35"/>
  <sheetViews>
    <sheetView view="pageBreakPreview" zoomScale="60" zoomScaleNormal="100" workbookViewId="0">
      <selection activeCell="L19" sqref="L19"/>
    </sheetView>
  </sheetViews>
  <sheetFormatPr defaultRowHeight="15" x14ac:dyDescent="0.25"/>
  <cols>
    <col min="1" max="1" width="4.140625" customWidth="1"/>
    <col min="2" max="2" width="27.140625" customWidth="1"/>
    <col min="3" max="3" width="5.140625" customWidth="1"/>
    <col min="5" max="5" width="14.42578125" customWidth="1"/>
    <col min="6" max="6" width="13.85546875" customWidth="1"/>
    <col min="8" max="8" width="14.28515625" customWidth="1"/>
    <col min="9" max="9" width="16.28515625" customWidth="1"/>
    <col min="10" max="10" width="18.28515625" customWidth="1"/>
  </cols>
  <sheetData>
    <row r="3" spans="1:10" x14ac:dyDescent="0.25">
      <c r="H3" s="31" t="s">
        <v>40</v>
      </c>
      <c r="I3" s="31"/>
      <c r="J3" s="31"/>
    </row>
    <row r="4" spans="1:10" x14ac:dyDescent="0.25">
      <c r="H4" s="31"/>
      <c r="I4" s="31"/>
      <c r="J4" s="31"/>
    </row>
    <row r="5" spans="1:10" x14ac:dyDescent="0.25">
      <c r="H5" s="31"/>
      <c r="I5" s="31"/>
      <c r="J5" s="31"/>
    </row>
    <row r="6" spans="1:10" x14ac:dyDescent="0.25">
      <c r="A6" s="1"/>
      <c r="H6" s="31"/>
      <c r="I6" s="31"/>
      <c r="J6" s="31"/>
    </row>
    <row r="8" spans="1:10" x14ac:dyDescent="0.25">
      <c r="A8" s="1" t="s">
        <v>49</v>
      </c>
    </row>
    <row r="11" spans="1:10" ht="25.5" x14ac:dyDescent="0.25">
      <c r="A11" s="2" t="s">
        <v>0</v>
      </c>
      <c r="B11" s="3" t="s">
        <v>1</v>
      </c>
      <c r="C11" s="4" t="s">
        <v>2</v>
      </c>
      <c r="D11" s="2" t="s">
        <v>3</v>
      </c>
      <c r="E11" s="5" t="s">
        <v>53</v>
      </c>
      <c r="F11" s="6" t="s">
        <v>4</v>
      </c>
      <c r="G11" s="7" t="s">
        <v>5</v>
      </c>
      <c r="H11" s="6" t="s">
        <v>6</v>
      </c>
      <c r="I11" s="2" t="s">
        <v>7</v>
      </c>
      <c r="J11" s="8" t="s">
        <v>8</v>
      </c>
    </row>
    <row r="12" spans="1:10" ht="42.75" customHeight="1" x14ac:dyDescent="0.25">
      <c r="A12" s="35" t="s">
        <v>37</v>
      </c>
      <c r="B12" s="35"/>
      <c r="C12" s="35"/>
      <c r="D12" s="35"/>
      <c r="E12" s="35"/>
      <c r="F12" s="35"/>
      <c r="G12" s="35"/>
      <c r="H12" s="35"/>
      <c r="I12" s="35"/>
      <c r="J12" s="35"/>
    </row>
    <row r="13" spans="1:10" ht="42.75" customHeight="1" x14ac:dyDescent="0.25">
      <c r="A13" s="3" t="s">
        <v>14</v>
      </c>
      <c r="B13" s="12" t="s">
        <v>19</v>
      </c>
      <c r="C13" s="12">
        <v>1</v>
      </c>
      <c r="D13" s="12" t="s">
        <v>9</v>
      </c>
      <c r="E13" s="14"/>
      <c r="F13" s="14">
        <f>C13*E13</f>
        <v>0</v>
      </c>
      <c r="G13" s="13"/>
      <c r="H13" s="14">
        <f>F13*(G13+1)</f>
        <v>0</v>
      </c>
      <c r="I13" s="21"/>
      <c r="J13" s="21"/>
    </row>
    <row r="14" spans="1:10" ht="42.75" customHeight="1" x14ac:dyDescent="0.25">
      <c r="A14" s="3" t="s">
        <v>15</v>
      </c>
      <c r="B14" s="12" t="s">
        <v>20</v>
      </c>
      <c r="C14" s="12">
        <v>1</v>
      </c>
      <c r="D14" s="12" t="s">
        <v>9</v>
      </c>
      <c r="E14" s="14"/>
      <c r="F14" s="14">
        <f t="shared" ref="F14:F17" si="0">C14*E14</f>
        <v>0</v>
      </c>
      <c r="G14" s="13"/>
      <c r="H14" s="14">
        <f t="shared" ref="H14:H17" si="1">F14*(G14+1)</f>
        <v>0</v>
      </c>
      <c r="I14" s="21"/>
      <c r="J14" s="21"/>
    </row>
    <row r="15" spans="1:10" ht="42.75" customHeight="1" x14ac:dyDescent="0.25">
      <c r="A15" s="3" t="s">
        <v>16</v>
      </c>
      <c r="B15" s="12" t="s">
        <v>21</v>
      </c>
      <c r="C15" s="12">
        <v>1</v>
      </c>
      <c r="D15" s="12" t="s">
        <v>9</v>
      </c>
      <c r="E15" s="14"/>
      <c r="F15" s="14">
        <f t="shared" si="0"/>
        <v>0</v>
      </c>
      <c r="G15" s="13"/>
      <c r="H15" s="14">
        <f t="shared" si="1"/>
        <v>0</v>
      </c>
      <c r="I15" s="21"/>
      <c r="J15" s="21"/>
    </row>
    <row r="16" spans="1:10" ht="42.75" customHeight="1" x14ac:dyDescent="0.25">
      <c r="A16" s="3" t="s">
        <v>17</v>
      </c>
      <c r="B16" s="12" t="s">
        <v>22</v>
      </c>
      <c r="C16" s="12">
        <v>1</v>
      </c>
      <c r="D16" s="12" t="s">
        <v>9</v>
      </c>
      <c r="E16" s="14"/>
      <c r="F16" s="14">
        <f t="shared" si="0"/>
        <v>0</v>
      </c>
      <c r="G16" s="13"/>
      <c r="H16" s="14">
        <f t="shared" si="1"/>
        <v>0</v>
      </c>
      <c r="I16" s="21"/>
      <c r="J16" s="21"/>
    </row>
    <row r="17" spans="1:10" ht="42.75" customHeight="1" x14ac:dyDescent="0.25">
      <c r="A17" s="3" t="s">
        <v>18</v>
      </c>
      <c r="B17" s="12" t="s">
        <v>23</v>
      </c>
      <c r="C17" s="12">
        <v>1</v>
      </c>
      <c r="D17" s="12" t="s">
        <v>9</v>
      </c>
      <c r="E17" s="14"/>
      <c r="F17" s="14">
        <f t="shared" si="0"/>
        <v>0</v>
      </c>
      <c r="G17" s="13"/>
      <c r="H17" s="14">
        <f t="shared" si="1"/>
        <v>0</v>
      </c>
      <c r="I17" s="21"/>
      <c r="J17" s="21"/>
    </row>
    <row r="18" spans="1:10" ht="33.75" customHeight="1" x14ac:dyDescent="0.25">
      <c r="A18" s="32" t="s">
        <v>38</v>
      </c>
      <c r="B18" s="33"/>
      <c r="C18" s="33"/>
      <c r="D18" s="33"/>
      <c r="E18" s="33"/>
      <c r="F18" s="33"/>
      <c r="G18" s="33"/>
      <c r="H18" s="33"/>
      <c r="I18" s="33"/>
      <c r="J18" s="34"/>
    </row>
    <row r="19" spans="1:10" ht="29.25" customHeight="1" x14ac:dyDescent="0.25">
      <c r="A19" s="2" t="s">
        <v>14</v>
      </c>
      <c r="B19" s="22" t="s">
        <v>24</v>
      </c>
      <c r="C19" s="11">
        <v>1</v>
      </c>
      <c r="D19" s="10" t="s">
        <v>9</v>
      </c>
      <c r="E19" s="14"/>
      <c r="F19" s="14">
        <f>C19*E19</f>
        <v>0</v>
      </c>
      <c r="G19" s="13"/>
      <c r="H19" s="14">
        <f>F19*(G19+1)</f>
        <v>0</v>
      </c>
      <c r="I19" s="2"/>
      <c r="J19" s="8"/>
    </row>
    <row r="20" spans="1:10" ht="30.75" customHeight="1" x14ac:dyDescent="0.25">
      <c r="A20" s="2" t="s">
        <v>15</v>
      </c>
      <c r="B20" s="22" t="s">
        <v>34</v>
      </c>
      <c r="C20" s="11">
        <v>1</v>
      </c>
      <c r="D20" s="10" t="s">
        <v>9</v>
      </c>
      <c r="E20" s="14"/>
      <c r="F20" s="14">
        <f t="shared" ref="F20:F22" si="2">C20*E20</f>
        <v>0</v>
      </c>
      <c r="G20" s="13"/>
      <c r="H20" s="14">
        <f t="shared" ref="H20:H22" si="3">F20*(G20+1)</f>
        <v>0</v>
      </c>
      <c r="I20" s="2"/>
      <c r="J20" s="8"/>
    </row>
    <row r="21" spans="1:10" ht="27.75" customHeight="1" x14ac:dyDescent="0.25">
      <c r="A21" s="2" t="s">
        <v>16</v>
      </c>
      <c r="B21" s="22" t="s">
        <v>25</v>
      </c>
      <c r="C21" s="11">
        <v>1</v>
      </c>
      <c r="D21" s="10" t="s">
        <v>9</v>
      </c>
      <c r="E21" s="14"/>
      <c r="F21" s="14">
        <f t="shared" si="2"/>
        <v>0</v>
      </c>
      <c r="G21" s="13"/>
      <c r="H21" s="14">
        <f t="shared" si="3"/>
        <v>0</v>
      </c>
      <c r="I21" s="2"/>
      <c r="J21" s="8"/>
    </row>
    <row r="22" spans="1:10" ht="30" customHeight="1" x14ac:dyDescent="0.25">
      <c r="A22" s="2" t="s">
        <v>17</v>
      </c>
      <c r="B22" s="22" t="s">
        <v>26</v>
      </c>
      <c r="C22" s="11">
        <v>1</v>
      </c>
      <c r="D22" s="10" t="s">
        <v>9</v>
      </c>
      <c r="E22" s="14"/>
      <c r="F22" s="14">
        <f t="shared" si="2"/>
        <v>0</v>
      </c>
      <c r="G22" s="13"/>
      <c r="H22" s="14">
        <f t="shared" si="3"/>
        <v>0</v>
      </c>
      <c r="I22" s="2"/>
      <c r="J22" s="8"/>
    </row>
    <row r="23" spans="1:10" ht="52.5" customHeight="1" x14ac:dyDescent="0.25">
      <c r="A23" s="32" t="s">
        <v>50</v>
      </c>
      <c r="B23" s="33"/>
      <c r="C23" s="33"/>
      <c r="D23" s="33"/>
      <c r="E23" s="33"/>
      <c r="F23" s="33"/>
      <c r="G23" s="33"/>
      <c r="H23" s="33"/>
      <c r="I23" s="33"/>
      <c r="J23" s="34"/>
    </row>
    <row r="24" spans="1:10" ht="30" customHeight="1" x14ac:dyDescent="0.25">
      <c r="A24" s="2" t="s">
        <v>14</v>
      </c>
      <c r="B24" s="22" t="s">
        <v>27</v>
      </c>
      <c r="C24" s="11">
        <v>5</v>
      </c>
      <c r="D24" s="10" t="s">
        <v>9</v>
      </c>
      <c r="E24" s="14"/>
      <c r="F24" s="14">
        <f>C24*E24</f>
        <v>0</v>
      </c>
      <c r="G24" s="13"/>
      <c r="H24" s="14">
        <f>F24*(G24+1)</f>
        <v>0</v>
      </c>
      <c r="I24" s="2"/>
      <c r="J24" s="8"/>
    </row>
    <row r="25" spans="1:10" ht="15" customHeight="1" x14ac:dyDescent="0.25">
      <c r="A25" s="9"/>
      <c r="B25" s="15"/>
      <c r="C25" s="16" t="s">
        <v>11</v>
      </c>
      <c r="D25" s="17" t="s">
        <v>11</v>
      </c>
      <c r="E25" s="18" t="s">
        <v>11</v>
      </c>
      <c r="F25" s="18"/>
      <c r="G25" s="19" t="s">
        <v>11</v>
      </c>
      <c r="H25" s="18"/>
      <c r="I25" s="17" t="s">
        <v>11</v>
      </c>
      <c r="J25" s="17" t="s">
        <v>11</v>
      </c>
    </row>
    <row r="29" spans="1:10" x14ac:dyDescent="0.25">
      <c r="B29" t="s">
        <v>48</v>
      </c>
      <c r="G29" s="31" t="s">
        <v>43</v>
      </c>
      <c r="H29" s="31"/>
      <c r="I29" s="31"/>
      <c r="J29" s="31"/>
    </row>
    <row r="30" spans="1:10" x14ac:dyDescent="0.25">
      <c r="B30" s="25" t="s">
        <v>46</v>
      </c>
      <c r="G30" s="31"/>
      <c r="H30" s="31"/>
      <c r="I30" s="31"/>
      <c r="J30" s="31"/>
    </row>
    <row r="31" spans="1:10" x14ac:dyDescent="0.25">
      <c r="G31" s="31"/>
      <c r="H31" s="31"/>
      <c r="I31" s="31"/>
      <c r="J31" s="31"/>
    </row>
    <row r="32" spans="1:10" x14ac:dyDescent="0.25">
      <c r="G32" s="31"/>
      <c r="H32" s="31"/>
      <c r="I32" s="31"/>
      <c r="J32" s="31"/>
    </row>
    <row r="33" spans="7:10" x14ac:dyDescent="0.25">
      <c r="G33" s="31"/>
      <c r="H33" s="31"/>
      <c r="I33" s="31"/>
      <c r="J33" s="31"/>
    </row>
    <row r="34" spans="7:10" x14ac:dyDescent="0.25">
      <c r="G34" s="31"/>
      <c r="H34" s="31"/>
      <c r="I34" s="31"/>
      <c r="J34" s="31"/>
    </row>
    <row r="35" spans="7:10" x14ac:dyDescent="0.25">
      <c r="G35" s="31"/>
      <c r="H35" s="31"/>
      <c r="I35" s="31"/>
      <c r="J35" s="31"/>
    </row>
  </sheetData>
  <mergeCells count="5">
    <mergeCell ref="A18:J18"/>
    <mergeCell ref="A12:J12"/>
    <mergeCell ref="A23:J23"/>
    <mergeCell ref="G29:J35"/>
    <mergeCell ref="H3:J6"/>
  </mergeCells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zamówienie nr 1</vt:lpstr>
      <vt:lpstr>zamówienie nr 2</vt:lpstr>
      <vt:lpstr>zamówienie nr 3</vt:lpstr>
      <vt:lpstr>'zamówienie nr 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2020-05-15T09:35:18Z</cp:lastPrinted>
  <dcterms:created xsi:type="dcterms:W3CDTF">2018-09-11T06:30:23Z</dcterms:created>
  <dcterms:modified xsi:type="dcterms:W3CDTF">2020-05-15T09:39:52Z</dcterms:modified>
</cp:coreProperties>
</file>