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H6" i="1" l="1"/>
  <c r="H92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5" i="1"/>
  <c r="K11" i="1" l="1"/>
  <c r="L7" i="1" l="1"/>
  <c r="M7" i="1" s="1"/>
  <c r="L10" i="1"/>
  <c r="M10" i="1" s="1"/>
  <c r="L9" i="1"/>
  <c r="M9" i="1" s="1"/>
  <c r="L8" i="1"/>
  <c r="M8" i="1" s="1"/>
  <c r="L6" i="1"/>
  <c r="L11" i="1" s="1"/>
  <c r="L5" i="1"/>
  <c r="M5" i="1" s="1"/>
  <c r="G92" i="1"/>
  <c r="M6" i="1" l="1"/>
  <c r="M11" i="1" s="1"/>
</calcChain>
</file>

<file path=xl/sharedStrings.xml><?xml version="1.0" encoding="utf-8"?>
<sst xmlns="http://schemas.openxmlformats.org/spreadsheetml/2006/main" count="376" uniqueCount="240">
  <si>
    <t>LP</t>
  </si>
  <si>
    <t>numer ewidencyjny Nr PPE:</t>
  </si>
  <si>
    <t>NUMER LICZNIKA</t>
  </si>
  <si>
    <t>GRUPA TARYFOWA</t>
  </si>
  <si>
    <t>NAZWA PUNKTU POBORU</t>
  </si>
  <si>
    <t>Moc umowna</t>
  </si>
  <si>
    <t>Szacowane zużycie w ciągu jednego roku 
w Kwh</t>
  </si>
  <si>
    <t>PPE ENID_4021006118</t>
  </si>
  <si>
    <t>C21</t>
  </si>
  <si>
    <t>POMPOWNIA PRÓŻNIOWA VS-2,WOLA BATORSKA</t>
  </si>
  <si>
    <t>40 kW</t>
  </si>
  <si>
    <t>PPE ENID_4021006592</t>
  </si>
  <si>
    <t>POMPOWNIA ŚCIEKÓW - STACJA PODCIŚNIENIOWA VS-3, ZABIERZÓW BOCHEŃSKI</t>
  </si>
  <si>
    <t>40kW</t>
  </si>
  <si>
    <t>PPE ENID_ 4021006514</t>
  </si>
  <si>
    <t xml:space="preserve">B23 </t>
  </si>
  <si>
    <t>PRZEPOMPOWNIA ŚCIEKÓW PASTERNIK, UL GRABSKA N15</t>
  </si>
  <si>
    <t>41 kW</t>
  </si>
  <si>
    <t>EN I D_4021093327</t>
  </si>
  <si>
    <t>C11</t>
  </si>
  <si>
    <t>PODŁĘZE DZ. NR 646/1, POMPOWNIA PO-4</t>
  </si>
  <si>
    <t>27 kW</t>
  </si>
  <si>
    <t>PPE ENID_ 4021006183</t>
  </si>
  <si>
    <t>STACJA PODCIŚNIENIOWA VS-5, WOLA ZABIERZOWSKA</t>
  </si>
  <si>
    <t>41kW</t>
  </si>
  <si>
    <t>ENID_4021093329</t>
  </si>
  <si>
    <t>NIEPOŁOMICE, SPORTOWA DZ. NR 1254/3 N2</t>
  </si>
  <si>
    <t>7kW</t>
  </si>
  <si>
    <t>PPE ENID_ 4021005981</t>
  </si>
  <si>
    <t>C22A</t>
  </si>
  <si>
    <t>PRZEPOMPOWNIA N16 NIEPOŁOMICE UL. FABRYCZNA</t>
  </si>
  <si>
    <t>ENID_4021093331</t>
  </si>
  <si>
    <t>PODŁĘŻE, ZAKRZOWIEC Z-2</t>
  </si>
  <si>
    <t>ENID_4021093333</t>
  </si>
  <si>
    <t>PODŁĘŻE, DZ NR 560/1 PO-2</t>
  </si>
  <si>
    <t>ENID_4021093334</t>
  </si>
  <si>
    <t>PODŁĘŻE, ZAKRZÓW POMPOWNIA ZK-3</t>
  </si>
  <si>
    <t>ENID_4021093347</t>
  </si>
  <si>
    <t>ZAKRZOWIEC POMPOWNIA Z-3</t>
  </si>
  <si>
    <t>ENID_4021093348</t>
  </si>
  <si>
    <t>NIEPOŁOMICE, WESOŁA POMPOWNIA N22</t>
  </si>
  <si>
    <t>14kW</t>
  </si>
  <si>
    <t>EN I D_4021093349</t>
  </si>
  <si>
    <t>NIEPOŁOMICE, NA GROBLI POMPOWNIA N21</t>
  </si>
  <si>
    <t>ENID_4021093351</t>
  </si>
  <si>
    <t>NIEPOŁOMICE, TRUDNA POMPOWNIA ŚCIEKÓW N-28</t>
  </si>
  <si>
    <t>11kW</t>
  </si>
  <si>
    <t>ENID_4021093353</t>
  </si>
  <si>
    <t>NIEPOŁOMICE, OS. SUSZÓWKA N-24 POMP. ŚCIEKÓW</t>
  </si>
  <si>
    <t>ENID_4021093357</t>
  </si>
  <si>
    <t>NIEPOŁOMICE, DROGA KRÓLEWSKA, POMPOWNIA N11</t>
  </si>
  <si>
    <t>ENID_4021093360</t>
  </si>
  <si>
    <t>NIEPOŁOMICE, DROGA KRÓLEWSKA POMPOWNIA N20</t>
  </si>
  <si>
    <t>ENID_4021093369</t>
  </si>
  <si>
    <t>NIEPOŁOMICE, OS. KRUCZA N - 25 PRZEPOMPOWNIA</t>
  </si>
  <si>
    <t>5kW</t>
  </si>
  <si>
    <t>ENID_4021093373</t>
  </si>
  <si>
    <t>WOLA BATORSKA POMPOWNIA WB-7</t>
  </si>
  <si>
    <t>9kW</t>
  </si>
  <si>
    <t>ENID_4021093384</t>
  </si>
  <si>
    <t>WOLA BATORSKA POMPOWNIA WB-5</t>
  </si>
  <si>
    <t>ENID_4021093407</t>
  </si>
  <si>
    <t>OCHMANÓW POMPOWNIA DZ. 420 PW3</t>
  </si>
  <si>
    <t>30kW</t>
  </si>
  <si>
    <t>EN I D_4021093408</t>
  </si>
  <si>
    <t>WOLA BATORSKA POMPOWNIA WB-6</t>
  </si>
  <si>
    <t>ENID_4021093409</t>
  </si>
  <si>
    <t>NIEPOŁOMICE, STANIĄTKI POMPOWNIA DZ. 235/2 ST-2</t>
  </si>
  <si>
    <t>ENID_4021093411</t>
  </si>
  <si>
    <t>STANIĄTKI, STANIĄTKI POMPOWNIA DZ. 914/2 ST-4</t>
  </si>
  <si>
    <t>ENID_4021093413</t>
  </si>
  <si>
    <t>WOLA BATORSKA, WOLA BATORSKA POMPOWNIA WB-3</t>
  </si>
  <si>
    <t>27kW</t>
  </si>
  <si>
    <t>ENID_4021093414</t>
  </si>
  <si>
    <t>NIEPOŁOMICE, KOMANDOSÓW POMPOWNIA ŚCIEKÓW N-33</t>
  </si>
  <si>
    <t>ENID_4021093415</t>
  </si>
  <si>
    <t>ZAKRZOWIEC, ZAKRZOWIEC POMPOWNIA Z-4</t>
  </si>
  <si>
    <t>16kW</t>
  </si>
  <si>
    <t>ENID_4021093416</t>
  </si>
  <si>
    <t>NIEPOŁOMICE, UL. WRONIARKA N-29</t>
  </si>
  <si>
    <t>10kW</t>
  </si>
  <si>
    <t>ENID_4021093417</t>
  </si>
  <si>
    <t>NIEPOŁOMICE, ZAKRZÓW POMPOWNIA ZK-2</t>
  </si>
  <si>
    <t>1kW</t>
  </si>
  <si>
    <t>ENID_4021093418</t>
  </si>
  <si>
    <t>NIEPOŁOMICE, UL AKACJOWA N-10</t>
  </si>
  <si>
    <t>4kW</t>
  </si>
  <si>
    <t>ENID_4021093419</t>
  </si>
  <si>
    <t>STANIĄTKI, STANIĄTKI ST-1</t>
  </si>
  <si>
    <t>ENID_4021093420</t>
  </si>
  <si>
    <t>NIEPOŁOMICE, ZABIERZOWSKA POMPOWNIA N-25</t>
  </si>
  <si>
    <t>ENID_4021093421</t>
  </si>
  <si>
    <t>WOLA BATORSKA, WOLA BATORSKA WB-2</t>
  </si>
  <si>
    <t>ENID_4021093422</t>
  </si>
  <si>
    <t>WOLA BATORSKA , WOLA BATORSKA WB-1</t>
  </si>
  <si>
    <t>8kW</t>
  </si>
  <si>
    <t>EN I D_4021093423</t>
  </si>
  <si>
    <t>NIEPOŁOMICE, STANIĄTKI DZ. 643/2 ST-3</t>
  </si>
  <si>
    <t>PPE ENID_ 4021006447</t>
  </si>
  <si>
    <t>PRZEPOMPOWNIA N 12 NIEPOŁOMICE UL. MOKRA</t>
  </si>
  <si>
    <t>43 kW</t>
  </si>
  <si>
    <t>ENID_4021093424</t>
  </si>
  <si>
    <t>ZABIERZÓW BOCHEŃSKI POMPOWNIA PRÓŻ. - TŁ. - SV 4</t>
  </si>
  <si>
    <t>35kW</t>
  </si>
  <si>
    <t>ENID_4021093425</t>
  </si>
  <si>
    <t>NIEPOŁOMICE, KOLEJOWA N-14</t>
  </si>
  <si>
    <t>28kW</t>
  </si>
  <si>
    <t>ENID_4021093426</t>
  </si>
  <si>
    <t>NIEPOŁOMICE, PIĘKNA N-13</t>
  </si>
  <si>
    <t>ENID_4021093427</t>
  </si>
  <si>
    <t>WOLA BATORSKA POMPOWNIA WB-4</t>
  </si>
  <si>
    <t>EN I D_4021093428</t>
  </si>
  <si>
    <t>NIEPOŁOMICE, UL. SPORTOWA DZ. 1254/3 N1</t>
  </si>
  <si>
    <t>ENID_4021093429</t>
  </si>
  <si>
    <t>NIEPOŁOMICE, UL. PODLESKA DZ.1123/2 1122/2-N3</t>
  </si>
  <si>
    <t>ENID_4021093430</t>
  </si>
  <si>
    <t>NIEPOŁOMICE, UL. PORTOWA N4</t>
  </si>
  <si>
    <t>ENID_4021093431</t>
  </si>
  <si>
    <t>NIEPOŁOMICE, WAŁOWA N6</t>
  </si>
  <si>
    <t>ENID_4021093432</t>
  </si>
  <si>
    <t>NIEPOŁOMICE, KAPTARZ N-26 POMP. ŚCIEKÓW</t>
  </si>
  <si>
    <t>EN I D_4021093433</t>
  </si>
  <si>
    <t>NIEPOŁOMICE, JAGIELLOŃSKA POMPOWNIA N17</t>
  </si>
  <si>
    <t>ENID_4021093434</t>
  </si>
  <si>
    <t>NIEPOŁOMICE, SUSZÓWKA POMPOWNIA N23</t>
  </si>
  <si>
    <t>ENID_4021093435</t>
  </si>
  <si>
    <t>NIEPOŁOMICE, POWIŚLE POMPOWNIA ŚCIEKÓW N-30</t>
  </si>
  <si>
    <t>ENID_4021093436</t>
  </si>
  <si>
    <t>NIEPOŁOMICE, SŁONECZNA POMPOWNIA ŚCIEKÓW N-32</t>
  </si>
  <si>
    <t>ENID_4021093437</t>
  </si>
  <si>
    <t>PODŁĘŻE TRAWNIKI PST-1</t>
  </si>
  <si>
    <t>17kW</t>
  </si>
  <si>
    <t>ENID_4021093438</t>
  </si>
  <si>
    <t>PODŁĘŻE DZ. 301 PO-1</t>
  </si>
  <si>
    <t>ENID_4021093439</t>
  </si>
  <si>
    <t>PODŁĘŻE, PODŁĘŻE POMPOWNIA DZ.507/1 PO-3</t>
  </si>
  <si>
    <t>ENID_4021093440</t>
  </si>
  <si>
    <t>NIEPOŁOMICE, UL ROLNICZA POMPOWNIA DZ. 896/8 N9</t>
  </si>
  <si>
    <t>3kW</t>
  </si>
  <si>
    <t>ENID_4021093447</t>
  </si>
  <si>
    <t>,       70559492</t>
  </si>
  <si>
    <t>NIEPOŁOMICE, UL. AKACJOWA N-27</t>
  </si>
  <si>
    <t>ENID_4021093448</t>
  </si>
  <si>
    <t>PODŁĘŻE , PODŁĘŻE PO-5 dz. 1102/1</t>
  </si>
  <si>
    <t>ENID_4021093449</t>
  </si>
  <si>
    <t>NIEPOŁOMICE, UL. PORĘBY N-7</t>
  </si>
  <si>
    <t>EN I D_4021093450</t>
  </si>
  <si>
    <t>NIEPOŁOMICE, UL. ROLNICZA N-9</t>
  </si>
  <si>
    <t>ENID_4021093451</t>
  </si>
  <si>
    <t>NIEPOŁOMICE, PORTOWA N-5</t>
  </si>
  <si>
    <t>6kW</t>
  </si>
  <si>
    <t>ENID_4021093452</t>
  </si>
  <si>
    <t>NIEPOŁOMICE, ZAKRZÓW POMPOWNIA ŚCIEKÓW ZK-1</t>
  </si>
  <si>
    <t>ENID_4021093453</t>
  </si>
  <si>
    <t>NIEPOŁOMICE, DZ.PIASKI 2148 POMPOWNIA ŚCIEKÓW N-19</t>
  </si>
  <si>
    <t>ENID_4021093455</t>
  </si>
  <si>
    <t>NIEPOŁOMICE, UL. OKRĘŻNA DZ. 2252/1 POMPOWNIA N-18</t>
  </si>
  <si>
    <t>ENID_4021093458</t>
  </si>
  <si>
    <t>WOLA BATORSKA DZ. 791/2</t>
  </si>
  <si>
    <t>ENID_4021093460</t>
  </si>
  <si>
    <t>NIEPOŁOMICE.UL RÓŻANA DZ. 1274/11</t>
  </si>
  <si>
    <t>ENID_4021093461</t>
  </si>
  <si>
    <t>NIEPOŁOMICE, ZAGÓRZE DZ. 69/1 PRZEPOMPOWNIA</t>
  </si>
  <si>
    <t>19kW</t>
  </si>
  <si>
    <t>ENID_4021093463</t>
  </si>
  <si>
    <t>NIEPOŁOMICE, ZAGÓRZE DZ.67/14</t>
  </si>
  <si>
    <t>23kW</t>
  </si>
  <si>
    <t>ENID_4021093465</t>
  </si>
  <si>
    <t>NIEPOŁOMICE, UL. AKACJOWA DZ 339</t>
  </si>
  <si>
    <t>ENID_4021093466</t>
  </si>
  <si>
    <t>WOLA BATORSKA DZ.718/12 PRZEPOMPOWNIA</t>
  </si>
  <si>
    <t>EN I D_4021093468</t>
  </si>
  <si>
    <t>PPE ENID_ 4021006451</t>
  </si>
  <si>
    <t>303.0005819</t>
  </si>
  <si>
    <t>B23</t>
  </si>
  <si>
    <t>KOMUNALNA OCZYSZCZALNIA ŚCIEKÓW, NIEPOŁOMICE</t>
  </si>
  <si>
    <t xml:space="preserve"> 345kW</t>
  </si>
  <si>
    <t>PPE ENID_ 4021006182</t>
  </si>
  <si>
    <t>C23</t>
  </si>
  <si>
    <t>OCZYSZCZALNIA SCIEKÓW.ZABIERZÓW BOCHEŃSKI</t>
  </si>
  <si>
    <t>PPE ENID_4021006067</t>
  </si>
  <si>
    <t>303.0007595</t>
  </si>
  <si>
    <t>OCZYSZCZALNIA ŚCIEKÓW, WOLA ZABIERZOWSKA</t>
  </si>
  <si>
    <t>PPE ENID_ 4021006364</t>
  </si>
  <si>
    <t>POMPOWNIA WODY NIEPOŁOMICE, UL. DROGA KRÓLEWSKA 27</t>
  </si>
  <si>
    <t>85 kW</t>
  </si>
  <si>
    <t>PPE ENID_ 4021006300</t>
  </si>
  <si>
    <t>STACJA UZDATNIANIA WODY ZUW-3, PODŁĘŻE DZ. NR 10</t>
  </si>
  <si>
    <t>66 kW</t>
  </si>
  <si>
    <t>PPE ENID_ 4021006591</t>
  </si>
  <si>
    <t>303.0013181</t>
  </si>
  <si>
    <t>ZAKŁAD UZDATNIANIA WODY-ZUW2,NIEPOŁOMICE UL. WOLA BATORSKA, DZ/527/4</t>
  </si>
  <si>
    <t>280kW</t>
  </si>
  <si>
    <t>PPE ENID_4021006007</t>
  </si>
  <si>
    <t>POMPOWNIA WODY ZUW-1 NIEPOŁOMICE UL. MOKRA NR DZ. 36</t>
  </si>
  <si>
    <t>42 kW</t>
  </si>
  <si>
    <t>ENID_4021093469</t>
  </si>
  <si>
    <t>PODŁĘŻE, PODŁĘŻE STUDNIA WODY</t>
  </si>
  <si>
    <t>ENID_4021093727</t>
  </si>
  <si>
    <t>ZAGÓRZE, ZAGÓRZE ZBIORNIK</t>
  </si>
  <si>
    <t>22kW</t>
  </si>
  <si>
    <t>EN I D_4031093487</t>
  </si>
  <si>
    <t>STANIĄTKI, ZAGÓRZE KAWCZE</t>
  </si>
  <si>
    <t>12kW</t>
  </si>
  <si>
    <t>ENID_4021093471</t>
  </si>
  <si>
    <t>ZAGÓRZE, ZAGÓRZE HYDROFORNIA CHUCHAJ</t>
  </si>
  <si>
    <t>ENID_4021093472</t>
  </si>
  <si>
    <t>WOLA BATORSKA DZ. 384</t>
  </si>
  <si>
    <t>ENID_4021093473</t>
  </si>
  <si>
    <t>OCHMANÓW dz. 309/6</t>
  </si>
  <si>
    <t>PPE ENID_ 4021006303</t>
  </si>
  <si>
    <t>303.0002830</t>
  </si>
  <si>
    <t>UL. KORCZAKA 5</t>
  </si>
  <si>
    <t>165kW</t>
  </si>
  <si>
    <t>PPE ENID_4021098256</t>
  </si>
  <si>
    <t>C12b</t>
  </si>
  <si>
    <t>UL. TARGOWA 6c</t>
  </si>
  <si>
    <t>22 kW</t>
  </si>
  <si>
    <t>PPE   PLTAUD292018426561</t>
  </si>
  <si>
    <t>Przepompownia ścieków ul. Wrzosowa działka 3725/3</t>
  </si>
  <si>
    <t>11 KW</t>
  </si>
  <si>
    <t>PPE PLTAUD292018903976</t>
  </si>
  <si>
    <t>Władysława Wimmera dz. nr 835/14, 32-005 Niepołomice</t>
  </si>
  <si>
    <t>9 KW</t>
  </si>
  <si>
    <t>PPE   PLTAUD292018508148</t>
  </si>
  <si>
    <t xml:space="preserve">Przepompownia ścieków ul. Lawendowa,  Niepołomice </t>
  </si>
  <si>
    <t>5 kW</t>
  </si>
  <si>
    <t>PPE   PLTAUD292000747764</t>
  </si>
  <si>
    <t>PRZEPOMPOWNIA KOLANÓW - W.B 13,  działka 673//3</t>
  </si>
  <si>
    <t xml:space="preserve">Szacowanie  przedmiotu zamówienia sprzedaż energii elektrycznej na rok 2020-2021  (24 m-ce) </t>
  </si>
  <si>
    <t>NIEPOŁOMICE, UL. WODNA SKŁADÓW. ODPADÓW KOMUNALNYCH</t>
  </si>
  <si>
    <t>grupa taryfowa</t>
  </si>
  <si>
    <t>ilość kWh w roku</t>
  </si>
  <si>
    <t>ilość kWh /2 lata</t>
  </si>
  <si>
    <t>ilość punktów poboru</t>
  </si>
  <si>
    <t>Łączna ilość kWh/ROK</t>
  </si>
  <si>
    <t>Łączna ilość MWh/ROK</t>
  </si>
  <si>
    <t>suma</t>
  </si>
  <si>
    <t>Szacowane zużycie od 01.01.2020 r do 31.12.2021 r.
[Kwh]</t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</si>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</sst>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9" borderId="1" xfId="0" applyFont="1" applyFill="1" applyBorder="1" applyAlignment="1">
      <alignment wrapText="1"/>
    </xf>
    <xf numFmtId="4" fontId="3" fillId="9" borderId="1" xfId="0" applyNumberFormat="1" applyFont="1" applyFill="1" applyBorder="1"/>
    <xf numFmtId="0" fontId="4" fillId="9" borderId="1" xfId="0" applyFont="1" applyFill="1" applyBorder="1" applyAlignment="1">
      <alignment wrapText="1"/>
    </xf>
    <xf numFmtId="2" fontId="5" fillId="9" borderId="1" xfId="0" applyNumberFormat="1" applyFont="1" applyFill="1" applyBorder="1"/>
    <xf numFmtId="43" fontId="0" fillId="0" borderId="1" xfId="1" applyNumberFormat="1" applyFont="1" applyBorder="1"/>
    <xf numFmtId="43" fontId="0" fillId="0" borderId="1" xfId="0" applyNumberFormat="1" applyBorder="1"/>
    <xf numFmtId="0" fontId="0" fillId="10" borderId="1" xfId="0" applyFill="1" applyBorder="1"/>
    <xf numFmtId="0" fontId="0" fillId="10" borderId="1" xfId="0" applyFill="1" applyBorder="1" applyAlignment="1"/>
    <xf numFmtId="0" fontId="0" fillId="0" borderId="1" xfId="0" applyFill="1" applyBorder="1"/>
    <xf numFmtId="0" fontId="0" fillId="11" borderId="1" xfId="0" applyFill="1" applyBorder="1"/>
    <xf numFmtId="4" fontId="0" fillId="11" borderId="1" xfId="0" applyNumberFormat="1" applyFill="1" applyBorder="1"/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G1" sqref="G1"/>
    </sheetView>
  </sheetViews>
  <sheetFormatPr defaultRowHeight="15" x14ac:dyDescent="0.25"/>
  <cols>
    <col min="1" max="1" width="9.140625" style="2"/>
    <col min="2" max="2" width="25" customWidth="1"/>
    <col min="3" max="3" width="12" style="2" customWidth="1"/>
    <col min="4" max="4" width="10.140625" style="2" customWidth="1"/>
    <col min="5" max="5" width="28.42578125" style="1" customWidth="1"/>
    <col min="6" max="6" width="12.140625" customWidth="1"/>
    <col min="7" max="7" width="14.85546875" customWidth="1"/>
    <col min="8" max="8" width="14" customWidth="1"/>
    <col min="10" max="10" width="11.28515625" customWidth="1"/>
    <col min="11" max="11" width="6.140625" customWidth="1"/>
    <col min="12" max="12" width="14.42578125" customWidth="1"/>
    <col min="13" max="13" width="15.5703125" customWidth="1"/>
  </cols>
  <sheetData>
    <row r="1" spans="1:13" x14ac:dyDescent="0.25">
      <c r="G1" t="s">
        <v>239</v>
      </c>
    </row>
    <row r="2" spans="1:13" x14ac:dyDescent="0.25">
      <c r="A2" s="28" t="s">
        <v>229</v>
      </c>
      <c r="B2" s="28"/>
      <c r="C2" s="28"/>
      <c r="D2" s="28"/>
      <c r="E2" s="28"/>
      <c r="F2" s="28"/>
      <c r="G2" s="28"/>
    </row>
    <row r="4" spans="1:13" ht="75" customHeight="1" x14ac:dyDescent="0.25">
      <c r="A4" s="6" t="s">
        <v>0</v>
      </c>
      <c r="B4" s="3" t="s">
        <v>1</v>
      </c>
      <c r="C4" s="4" t="s">
        <v>2</v>
      </c>
      <c r="D4" s="4" t="s">
        <v>3</v>
      </c>
      <c r="E4" s="5" t="s">
        <v>4</v>
      </c>
      <c r="F4" s="25" t="s">
        <v>5</v>
      </c>
      <c r="G4" s="9" t="s">
        <v>6</v>
      </c>
      <c r="H4" s="9" t="s">
        <v>238</v>
      </c>
      <c r="J4" s="3" t="s">
        <v>231</v>
      </c>
      <c r="K4" s="5" t="s">
        <v>234</v>
      </c>
      <c r="L4" s="3" t="s">
        <v>232</v>
      </c>
      <c r="M4" s="24" t="s">
        <v>233</v>
      </c>
    </row>
    <row r="5" spans="1:13" ht="30" x14ac:dyDescent="0.25">
      <c r="A5" s="6">
        <v>1</v>
      </c>
      <c r="B5" s="3" t="s">
        <v>7</v>
      </c>
      <c r="C5" s="6">
        <v>95212405</v>
      </c>
      <c r="D5" s="10" t="s">
        <v>8</v>
      </c>
      <c r="E5" s="5" t="s">
        <v>9</v>
      </c>
      <c r="F5" s="23" t="s">
        <v>10</v>
      </c>
      <c r="G5" s="7">
        <v>32294</v>
      </c>
      <c r="H5" s="26">
        <f>G5*2</f>
        <v>64588</v>
      </c>
      <c r="J5" s="10" t="s">
        <v>8</v>
      </c>
      <c r="K5" s="3">
        <v>6</v>
      </c>
      <c r="L5" s="7">
        <f>G5+G6+G9+G13+G56+G79</f>
        <v>363480</v>
      </c>
      <c r="M5" s="21">
        <f>L5*2</f>
        <v>726960</v>
      </c>
    </row>
    <row r="6" spans="1:13" ht="45" x14ac:dyDescent="0.25">
      <c r="A6" s="6">
        <v>2</v>
      </c>
      <c r="B6" s="3" t="s">
        <v>11</v>
      </c>
      <c r="C6" s="6">
        <v>95212427</v>
      </c>
      <c r="D6" s="10" t="s">
        <v>8</v>
      </c>
      <c r="E6" s="5" t="s">
        <v>12</v>
      </c>
      <c r="F6" s="23" t="s">
        <v>13</v>
      </c>
      <c r="G6" s="7">
        <v>64188</v>
      </c>
      <c r="H6" s="26">
        <f t="shared" ref="H6:H69" si="0">G6*2</f>
        <v>128376</v>
      </c>
      <c r="J6" s="11" t="s">
        <v>15</v>
      </c>
      <c r="K6" s="3">
        <v>5</v>
      </c>
      <c r="L6" s="7">
        <f>G7+G73+G75+G78+G86</f>
        <v>4844733</v>
      </c>
      <c r="M6" s="21">
        <f>L6*2</f>
        <v>9689466</v>
      </c>
    </row>
    <row r="7" spans="1:13" ht="30" x14ac:dyDescent="0.25">
      <c r="A7" s="6">
        <v>3</v>
      </c>
      <c r="B7" s="3" t="s">
        <v>14</v>
      </c>
      <c r="C7" s="6">
        <v>95948418</v>
      </c>
      <c r="D7" s="11" t="s">
        <v>15</v>
      </c>
      <c r="E7" s="5" t="s">
        <v>16</v>
      </c>
      <c r="F7" s="23" t="s">
        <v>17</v>
      </c>
      <c r="G7" s="7">
        <v>19177</v>
      </c>
      <c r="H7" s="26">
        <f t="shared" si="0"/>
        <v>38354</v>
      </c>
      <c r="J7" s="12" t="s">
        <v>19</v>
      </c>
      <c r="K7" s="3">
        <v>69</v>
      </c>
      <c r="L7" s="7">
        <f>G8+G10+G12+G14+G15+G16+G17+G18+G19+G20+G21+G22+G23+G24+G25+G26+G27+G28+G29+G30+G31+G32+G33+G34+G35+G36+G37+G38+G39+G41+G42+G43+G44+G45+G46+G47+G48+G49+G50+G51+G52+G53+G54+G55+G57+G58+G59+G60+G61+G62+G63+G64+G65+G66+G67+G68+G69+G70+G71+G80+G81+G82+G83+G84+G85+G88+G89+G90+G91</f>
        <v>398095</v>
      </c>
      <c r="M7" s="21">
        <f t="shared" ref="M7:M10" si="1">L7*2</f>
        <v>796190</v>
      </c>
    </row>
    <row r="8" spans="1:13" ht="30" x14ac:dyDescent="0.25">
      <c r="A8" s="6">
        <v>4</v>
      </c>
      <c r="B8" s="3" t="s">
        <v>18</v>
      </c>
      <c r="C8" s="6">
        <v>70576181</v>
      </c>
      <c r="D8" s="12" t="s">
        <v>19</v>
      </c>
      <c r="E8" s="5" t="s">
        <v>20</v>
      </c>
      <c r="F8" s="23" t="s">
        <v>21</v>
      </c>
      <c r="G8" s="7">
        <v>7862</v>
      </c>
      <c r="H8" s="26">
        <f t="shared" si="0"/>
        <v>15724</v>
      </c>
      <c r="J8" s="14" t="s">
        <v>215</v>
      </c>
      <c r="K8" s="3">
        <v>2</v>
      </c>
      <c r="L8" s="7">
        <f>G72+G87</f>
        <v>18590</v>
      </c>
      <c r="M8" s="21">
        <f t="shared" si="1"/>
        <v>37180</v>
      </c>
    </row>
    <row r="9" spans="1:13" ht="30" x14ac:dyDescent="0.25">
      <c r="A9" s="6">
        <v>5</v>
      </c>
      <c r="B9" s="3" t="s">
        <v>22</v>
      </c>
      <c r="C9" s="6">
        <v>94913075</v>
      </c>
      <c r="D9" s="10" t="s">
        <v>8</v>
      </c>
      <c r="E9" s="5" t="s">
        <v>23</v>
      </c>
      <c r="F9" s="23" t="s">
        <v>24</v>
      </c>
      <c r="G9" s="7">
        <v>40880</v>
      </c>
      <c r="H9" s="26">
        <f t="shared" si="0"/>
        <v>81760</v>
      </c>
      <c r="J9" s="15" t="s">
        <v>29</v>
      </c>
      <c r="K9" s="3">
        <v>2</v>
      </c>
      <c r="L9" s="7">
        <f>G11+G40</f>
        <v>103159</v>
      </c>
      <c r="M9" s="21">
        <f t="shared" si="1"/>
        <v>206318</v>
      </c>
    </row>
    <row r="10" spans="1:13" ht="30" x14ac:dyDescent="0.25">
      <c r="A10" s="6">
        <v>6</v>
      </c>
      <c r="B10" s="3" t="s">
        <v>25</v>
      </c>
      <c r="C10" s="6">
        <v>72454846</v>
      </c>
      <c r="D10" s="12" t="s">
        <v>19</v>
      </c>
      <c r="E10" s="5" t="s">
        <v>26</v>
      </c>
      <c r="F10" s="23" t="s">
        <v>27</v>
      </c>
      <c r="G10" s="7">
        <v>7896</v>
      </c>
      <c r="H10" s="26">
        <f t="shared" si="0"/>
        <v>15792</v>
      </c>
      <c r="J10" s="16" t="s">
        <v>178</v>
      </c>
      <c r="K10" s="3">
        <v>3</v>
      </c>
      <c r="L10" s="7">
        <f>G74+G76+G77</f>
        <v>795583</v>
      </c>
      <c r="M10" s="21">
        <f t="shared" si="1"/>
        <v>1591166</v>
      </c>
    </row>
    <row r="11" spans="1:13" ht="30" x14ac:dyDescent="0.25">
      <c r="A11" s="6">
        <v>7</v>
      </c>
      <c r="B11" s="3" t="s">
        <v>28</v>
      </c>
      <c r="C11" s="6">
        <v>87685336</v>
      </c>
      <c r="D11" s="15" t="s">
        <v>29</v>
      </c>
      <c r="E11" s="5" t="s">
        <v>30</v>
      </c>
      <c r="F11" s="23" t="s">
        <v>10</v>
      </c>
      <c r="G11" s="7">
        <v>53319</v>
      </c>
      <c r="H11" s="26">
        <f t="shared" si="0"/>
        <v>106638</v>
      </c>
      <c r="J11" s="3" t="s">
        <v>237</v>
      </c>
      <c r="K11" s="3">
        <f>SUM(K5:K10)</f>
        <v>87</v>
      </c>
      <c r="L11" s="7">
        <f>SUM(L5:L10)</f>
        <v>6523640</v>
      </c>
      <c r="M11" s="22">
        <f>SUM(M5:M10)</f>
        <v>13047280</v>
      </c>
    </row>
    <row r="12" spans="1:13" ht="18.75" customHeight="1" x14ac:dyDescent="0.25">
      <c r="A12" s="6">
        <v>8</v>
      </c>
      <c r="B12" s="3" t="s">
        <v>31</v>
      </c>
      <c r="C12" s="6">
        <v>70503168</v>
      </c>
      <c r="D12" s="12" t="s">
        <v>19</v>
      </c>
      <c r="E12" s="5" t="s">
        <v>32</v>
      </c>
      <c r="F12" s="23" t="s">
        <v>27</v>
      </c>
      <c r="G12" s="8">
        <v>1019</v>
      </c>
      <c r="H12" s="26">
        <f t="shared" si="0"/>
        <v>2038</v>
      </c>
    </row>
    <row r="13" spans="1:13" ht="19.5" customHeight="1" x14ac:dyDescent="0.25">
      <c r="A13" s="6">
        <v>9</v>
      </c>
      <c r="B13" s="3" t="s">
        <v>33</v>
      </c>
      <c r="C13" s="6">
        <v>70576773</v>
      </c>
      <c r="D13" s="10" t="s">
        <v>8</v>
      </c>
      <c r="E13" s="5" t="s">
        <v>34</v>
      </c>
      <c r="F13" s="23" t="s">
        <v>17</v>
      </c>
      <c r="G13" s="7">
        <v>23645</v>
      </c>
      <c r="H13" s="26">
        <f t="shared" si="0"/>
        <v>47290</v>
      </c>
    </row>
    <row r="14" spans="1:13" ht="30" x14ac:dyDescent="0.25">
      <c r="A14" s="6">
        <v>10</v>
      </c>
      <c r="B14" s="3" t="s">
        <v>35</v>
      </c>
      <c r="C14" s="6">
        <v>70576766</v>
      </c>
      <c r="D14" s="12" t="s">
        <v>19</v>
      </c>
      <c r="E14" s="5" t="s">
        <v>36</v>
      </c>
      <c r="F14" s="23" t="s">
        <v>27</v>
      </c>
      <c r="G14" s="8">
        <v>1603</v>
      </c>
      <c r="H14" s="26">
        <f t="shared" si="0"/>
        <v>3206</v>
      </c>
    </row>
    <row r="15" spans="1:13" ht="30" x14ac:dyDescent="0.25">
      <c r="A15" s="6">
        <v>11</v>
      </c>
      <c r="B15" s="3" t="s">
        <v>37</v>
      </c>
      <c r="C15" s="6">
        <v>70178598</v>
      </c>
      <c r="D15" s="12" t="s">
        <v>19</v>
      </c>
      <c r="E15" s="5" t="s">
        <v>38</v>
      </c>
      <c r="F15" s="23" t="s">
        <v>27</v>
      </c>
      <c r="G15" s="8">
        <v>418</v>
      </c>
      <c r="H15" s="26">
        <f t="shared" si="0"/>
        <v>836</v>
      </c>
    </row>
    <row r="16" spans="1:13" ht="30" x14ac:dyDescent="0.25">
      <c r="A16" s="6">
        <v>12</v>
      </c>
      <c r="B16" s="3" t="s">
        <v>39</v>
      </c>
      <c r="C16" s="6">
        <v>70576178</v>
      </c>
      <c r="D16" s="12" t="s">
        <v>19</v>
      </c>
      <c r="E16" s="5" t="s">
        <v>40</v>
      </c>
      <c r="F16" s="23" t="s">
        <v>41</v>
      </c>
      <c r="G16" s="7">
        <v>8133</v>
      </c>
      <c r="H16" s="26">
        <f t="shared" si="0"/>
        <v>16266</v>
      </c>
    </row>
    <row r="17" spans="1:8" ht="30" x14ac:dyDescent="0.25">
      <c r="A17" s="6">
        <v>13</v>
      </c>
      <c r="B17" s="3" t="s">
        <v>42</v>
      </c>
      <c r="C17" s="6">
        <v>70576797</v>
      </c>
      <c r="D17" s="12" t="s">
        <v>19</v>
      </c>
      <c r="E17" s="5" t="s">
        <v>43</v>
      </c>
      <c r="F17" s="23" t="s">
        <v>41</v>
      </c>
      <c r="G17" s="7">
        <v>13710</v>
      </c>
      <c r="H17" s="26">
        <f t="shared" si="0"/>
        <v>27420</v>
      </c>
    </row>
    <row r="18" spans="1:8" ht="30" x14ac:dyDescent="0.25">
      <c r="A18" s="6">
        <v>14</v>
      </c>
      <c r="B18" s="3" t="s">
        <v>44</v>
      </c>
      <c r="C18" s="6">
        <v>72453695</v>
      </c>
      <c r="D18" s="12" t="s">
        <v>19</v>
      </c>
      <c r="E18" s="5" t="s">
        <v>45</v>
      </c>
      <c r="F18" s="23" t="s">
        <v>46</v>
      </c>
      <c r="G18" s="8">
        <v>1561</v>
      </c>
      <c r="H18" s="26">
        <f t="shared" si="0"/>
        <v>3122</v>
      </c>
    </row>
    <row r="19" spans="1:8" ht="30" x14ac:dyDescent="0.25">
      <c r="A19" s="6">
        <v>15</v>
      </c>
      <c r="B19" s="3" t="s">
        <v>47</v>
      </c>
      <c r="C19" s="6">
        <v>70590502</v>
      </c>
      <c r="D19" s="12" t="s">
        <v>19</v>
      </c>
      <c r="E19" s="5" t="s">
        <v>48</v>
      </c>
      <c r="F19" s="23" t="s">
        <v>46</v>
      </c>
      <c r="G19" s="7">
        <v>17886</v>
      </c>
      <c r="H19" s="26">
        <f t="shared" si="0"/>
        <v>35772</v>
      </c>
    </row>
    <row r="20" spans="1:8" ht="45" x14ac:dyDescent="0.25">
      <c r="A20" s="6">
        <v>16</v>
      </c>
      <c r="B20" s="3" t="s">
        <v>49</v>
      </c>
      <c r="C20" s="6">
        <v>72458617</v>
      </c>
      <c r="D20" s="13" t="s">
        <v>19</v>
      </c>
      <c r="E20" s="5" t="s">
        <v>50</v>
      </c>
      <c r="F20" s="23" t="s">
        <v>41</v>
      </c>
      <c r="G20" s="7">
        <v>18196</v>
      </c>
      <c r="H20" s="26">
        <f t="shared" si="0"/>
        <v>36392</v>
      </c>
    </row>
    <row r="21" spans="1:8" ht="45" x14ac:dyDescent="0.25">
      <c r="A21" s="6">
        <v>17</v>
      </c>
      <c r="B21" s="3" t="s">
        <v>51</v>
      </c>
      <c r="C21" s="6">
        <v>72453592</v>
      </c>
      <c r="D21" s="13" t="s">
        <v>19</v>
      </c>
      <c r="E21" s="5" t="s">
        <v>52</v>
      </c>
      <c r="F21" s="23" t="s">
        <v>41</v>
      </c>
      <c r="G21" s="8">
        <v>1247</v>
      </c>
      <c r="H21" s="26">
        <f t="shared" si="0"/>
        <v>2494</v>
      </c>
    </row>
    <row r="22" spans="1:8" ht="30" x14ac:dyDescent="0.25">
      <c r="A22" s="6">
        <v>18</v>
      </c>
      <c r="B22" s="3" t="s">
        <v>53</v>
      </c>
      <c r="C22" s="6">
        <v>70589803</v>
      </c>
      <c r="D22" s="13" t="s">
        <v>19</v>
      </c>
      <c r="E22" s="5" t="s">
        <v>54</v>
      </c>
      <c r="F22" s="23" t="s">
        <v>55</v>
      </c>
      <c r="G22" s="7">
        <v>3087</v>
      </c>
      <c r="H22" s="26">
        <f t="shared" si="0"/>
        <v>6174</v>
      </c>
    </row>
    <row r="23" spans="1:8" ht="30" x14ac:dyDescent="0.25">
      <c r="A23" s="6">
        <v>19</v>
      </c>
      <c r="B23" s="3" t="s">
        <v>56</v>
      </c>
      <c r="C23" s="6">
        <v>72453689</v>
      </c>
      <c r="D23" s="13" t="s">
        <v>19</v>
      </c>
      <c r="E23" s="5" t="s">
        <v>57</v>
      </c>
      <c r="F23" s="23" t="s">
        <v>58</v>
      </c>
      <c r="G23" s="8">
        <v>599</v>
      </c>
      <c r="H23" s="26">
        <f t="shared" si="0"/>
        <v>1198</v>
      </c>
    </row>
    <row r="24" spans="1:8" ht="30" x14ac:dyDescent="0.25">
      <c r="A24" s="6">
        <v>20</v>
      </c>
      <c r="B24" s="3" t="s">
        <v>59</v>
      </c>
      <c r="C24" s="6">
        <v>70589726</v>
      </c>
      <c r="D24" s="13" t="s">
        <v>19</v>
      </c>
      <c r="E24" s="5" t="s">
        <v>60</v>
      </c>
      <c r="F24" s="23" t="s">
        <v>58</v>
      </c>
      <c r="G24" s="7">
        <v>5975</v>
      </c>
      <c r="H24" s="26">
        <f t="shared" si="0"/>
        <v>11950</v>
      </c>
    </row>
    <row r="25" spans="1:8" ht="30" x14ac:dyDescent="0.25">
      <c r="A25" s="6">
        <v>21</v>
      </c>
      <c r="B25" s="3" t="s">
        <v>61</v>
      </c>
      <c r="C25" s="6">
        <v>70377396</v>
      </c>
      <c r="D25" s="13" t="s">
        <v>19</v>
      </c>
      <c r="E25" s="5" t="s">
        <v>62</v>
      </c>
      <c r="F25" s="23" t="s">
        <v>63</v>
      </c>
      <c r="G25" s="7">
        <v>34255</v>
      </c>
      <c r="H25" s="26">
        <f t="shared" si="0"/>
        <v>68510</v>
      </c>
    </row>
    <row r="26" spans="1:8" ht="30" x14ac:dyDescent="0.25">
      <c r="A26" s="6">
        <v>22</v>
      </c>
      <c r="B26" s="3" t="s">
        <v>64</v>
      </c>
      <c r="C26" s="6">
        <v>70589649</v>
      </c>
      <c r="D26" s="12" t="s">
        <v>19</v>
      </c>
      <c r="E26" s="5" t="s">
        <v>65</v>
      </c>
      <c r="F26" s="23" t="s">
        <v>58</v>
      </c>
      <c r="G26" s="7">
        <v>5122</v>
      </c>
      <c r="H26" s="26">
        <f t="shared" si="0"/>
        <v>10244</v>
      </c>
    </row>
    <row r="27" spans="1:8" ht="30" x14ac:dyDescent="0.25">
      <c r="A27" s="6">
        <v>23</v>
      </c>
      <c r="B27" s="3" t="s">
        <v>66</v>
      </c>
      <c r="C27" s="6">
        <v>70589814</v>
      </c>
      <c r="D27" s="12" t="s">
        <v>19</v>
      </c>
      <c r="E27" s="5" t="s">
        <v>67</v>
      </c>
      <c r="F27" s="23" t="s">
        <v>27</v>
      </c>
      <c r="G27" s="8">
        <v>816</v>
      </c>
      <c r="H27" s="26">
        <f t="shared" si="0"/>
        <v>1632</v>
      </c>
    </row>
    <row r="28" spans="1:8" ht="30" x14ac:dyDescent="0.25">
      <c r="A28" s="6">
        <v>24</v>
      </c>
      <c r="B28" s="3" t="s">
        <v>68</v>
      </c>
      <c r="C28" s="6">
        <v>70590499</v>
      </c>
      <c r="D28" s="12" t="s">
        <v>19</v>
      </c>
      <c r="E28" s="5" t="s">
        <v>69</v>
      </c>
      <c r="F28" s="23" t="s">
        <v>27</v>
      </c>
      <c r="G28" s="7">
        <v>5697</v>
      </c>
      <c r="H28" s="26">
        <f t="shared" si="0"/>
        <v>11394</v>
      </c>
    </row>
    <row r="29" spans="1:8" ht="45" x14ac:dyDescent="0.25">
      <c r="A29" s="6">
        <v>25</v>
      </c>
      <c r="B29" s="3" t="s">
        <v>70</v>
      </c>
      <c r="C29" s="6">
        <v>70589732</v>
      </c>
      <c r="D29" s="12" t="s">
        <v>19</v>
      </c>
      <c r="E29" s="5" t="s">
        <v>71</v>
      </c>
      <c r="F29" s="23" t="s">
        <v>72</v>
      </c>
      <c r="G29" s="7">
        <v>5450</v>
      </c>
      <c r="H29" s="26">
        <f t="shared" si="0"/>
        <v>10900</v>
      </c>
    </row>
    <row r="30" spans="1:8" ht="45" x14ac:dyDescent="0.25">
      <c r="A30" s="6">
        <v>26</v>
      </c>
      <c r="B30" s="3" t="s">
        <v>73</v>
      </c>
      <c r="C30" s="6">
        <v>72458582</v>
      </c>
      <c r="D30" s="12" t="s">
        <v>19</v>
      </c>
      <c r="E30" s="5" t="s">
        <v>74</v>
      </c>
      <c r="F30" s="23" t="s">
        <v>27</v>
      </c>
      <c r="G30" s="7">
        <v>5284</v>
      </c>
      <c r="H30" s="26">
        <f t="shared" si="0"/>
        <v>10568</v>
      </c>
    </row>
    <row r="31" spans="1:8" ht="30" x14ac:dyDescent="0.25">
      <c r="A31" s="6">
        <v>27</v>
      </c>
      <c r="B31" s="3" t="s">
        <v>75</v>
      </c>
      <c r="C31" s="6">
        <v>70588881</v>
      </c>
      <c r="D31" s="12" t="s">
        <v>19</v>
      </c>
      <c r="E31" s="5" t="s">
        <v>76</v>
      </c>
      <c r="F31" s="23" t="s">
        <v>77</v>
      </c>
      <c r="G31" s="7">
        <v>2820</v>
      </c>
      <c r="H31" s="26">
        <f t="shared" si="0"/>
        <v>5640</v>
      </c>
    </row>
    <row r="32" spans="1:8" ht="30" x14ac:dyDescent="0.25">
      <c r="A32" s="6">
        <v>28</v>
      </c>
      <c r="B32" s="3" t="s">
        <v>78</v>
      </c>
      <c r="C32" s="6">
        <v>70589577</v>
      </c>
      <c r="D32" s="12" t="s">
        <v>19</v>
      </c>
      <c r="E32" s="5" t="s">
        <v>79</v>
      </c>
      <c r="F32" s="23" t="s">
        <v>80</v>
      </c>
      <c r="G32" s="7">
        <v>9965</v>
      </c>
      <c r="H32" s="26">
        <f t="shared" si="0"/>
        <v>19930</v>
      </c>
    </row>
    <row r="33" spans="1:8" ht="30" x14ac:dyDescent="0.25">
      <c r="A33" s="6">
        <v>29</v>
      </c>
      <c r="B33" s="3" t="s">
        <v>81</v>
      </c>
      <c r="C33" s="6">
        <v>60801964</v>
      </c>
      <c r="D33" s="12" t="s">
        <v>19</v>
      </c>
      <c r="E33" s="5" t="s">
        <v>82</v>
      </c>
      <c r="F33" s="23" t="s">
        <v>83</v>
      </c>
      <c r="G33" s="8">
        <v>30</v>
      </c>
      <c r="H33" s="26">
        <f t="shared" si="0"/>
        <v>60</v>
      </c>
    </row>
    <row r="34" spans="1:8" ht="30" x14ac:dyDescent="0.25">
      <c r="A34" s="6">
        <v>30</v>
      </c>
      <c r="B34" s="3" t="s">
        <v>84</v>
      </c>
      <c r="C34" s="6">
        <v>70571153</v>
      </c>
      <c r="D34" s="12" t="s">
        <v>19</v>
      </c>
      <c r="E34" s="5" t="s">
        <v>85</v>
      </c>
      <c r="F34" s="23" t="s">
        <v>86</v>
      </c>
      <c r="G34" s="7">
        <v>2691</v>
      </c>
      <c r="H34" s="26">
        <f t="shared" si="0"/>
        <v>5382</v>
      </c>
    </row>
    <row r="35" spans="1:8" ht="36.75" customHeight="1" x14ac:dyDescent="0.25">
      <c r="A35" s="6">
        <v>31</v>
      </c>
      <c r="B35" s="3" t="s">
        <v>87</v>
      </c>
      <c r="C35" s="6">
        <v>70589578</v>
      </c>
      <c r="D35" s="12" t="s">
        <v>19</v>
      </c>
      <c r="E35" s="5" t="s">
        <v>88</v>
      </c>
      <c r="F35" s="23" t="s">
        <v>46</v>
      </c>
      <c r="G35" s="7">
        <v>2446</v>
      </c>
      <c r="H35" s="26">
        <f t="shared" si="0"/>
        <v>4892</v>
      </c>
    </row>
    <row r="36" spans="1:8" ht="45" x14ac:dyDescent="0.25">
      <c r="A36" s="6">
        <v>32</v>
      </c>
      <c r="B36" s="3" t="s">
        <v>89</v>
      </c>
      <c r="C36" s="6">
        <v>70588855</v>
      </c>
      <c r="D36" s="12" t="s">
        <v>19</v>
      </c>
      <c r="E36" s="5" t="s">
        <v>90</v>
      </c>
      <c r="F36" s="23" t="s">
        <v>46</v>
      </c>
      <c r="G36" s="7">
        <v>4768</v>
      </c>
      <c r="H36" s="26">
        <f t="shared" si="0"/>
        <v>9536</v>
      </c>
    </row>
    <row r="37" spans="1:8" ht="30" x14ac:dyDescent="0.25">
      <c r="A37" s="6">
        <v>33</v>
      </c>
      <c r="B37" s="3" t="s">
        <v>91</v>
      </c>
      <c r="C37" s="6">
        <v>70590298</v>
      </c>
      <c r="D37" s="12" t="s">
        <v>19</v>
      </c>
      <c r="E37" s="5" t="s">
        <v>92</v>
      </c>
      <c r="F37" s="23" t="s">
        <v>27</v>
      </c>
      <c r="G37" s="8">
        <v>1671</v>
      </c>
      <c r="H37" s="26">
        <f t="shared" si="0"/>
        <v>3342</v>
      </c>
    </row>
    <row r="38" spans="1:8" ht="30" x14ac:dyDescent="0.25">
      <c r="A38" s="6">
        <v>34</v>
      </c>
      <c r="B38" s="3" t="s">
        <v>93</v>
      </c>
      <c r="C38" s="6">
        <v>70590309</v>
      </c>
      <c r="D38" s="12" t="s">
        <v>19</v>
      </c>
      <c r="E38" s="5" t="s">
        <v>94</v>
      </c>
      <c r="F38" s="23" t="s">
        <v>95</v>
      </c>
      <c r="G38" s="7">
        <v>10284</v>
      </c>
      <c r="H38" s="26">
        <f t="shared" si="0"/>
        <v>20568</v>
      </c>
    </row>
    <row r="39" spans="1:8" ht="30" x14ac:dyDescent="0.25">
      <c r="A39" s="6">
        <v>35</v>
      </c>
      <c r="B39" s="3" t="s">
        <v>96</v>
      </c>
      <c r="C39" s="6">
        <v>70588433</v>
      </c>
      <c r="D39" s="12" t="s">
        <v>19</v>
      </c>
      <c r="E39" s="5" t="s">
        <v>97</v>
      </c>
      <c r="F39" s="23" t="s">
        <v>27</v>
      </c>
      <c r="G39" s="8">
        <v>477</v>
      </c>
      <c r="H39" s="26">
        <f t="shared" si="0"/>
        <v>954</v>
      </c>
    </row>
    <row r="40" spans="1:8" ht="30" x14ac:dyDescent="0.25">
      <c r="A40" s="6">
        <v>36</v>
      </c>
      <c r="B40" s="3" t="s">
        <v>98</v>
      </c>
      <c r="C40" s="6">
        <v>95212500</v>
      </c>
      <c r="D40" s="15" t="s">
        <v>29</v>
      </c>
      <c r="E40" s="5" t="s">
        <v>99</v>
      </c>
      <c r="F40" s="23" t="s">
        <v>100</v>
      </c>
      <c r="G40" s="7">
        <v>49840</v>
      </c>
      <c r="H40" s="26">
        <f t="shared" si="0"/>
        <v>99680</v>
      </c>
    </row>
    <row r="41" spans="1:8" ht="45" x14ac:dyDescent="0.25">
      <c r="A41" s="6">
        <v>37</v>
      </c>
      <c r="B41" s="3" t="s">
        <v>101</v>
      </c>
      <c r="C41" s="6">
        <v>93933027</v>
      </c>
      <c r="D41" s="12" t="s">
        <v>19</v>
      </c>
      <c r="E41" s="5" t="s">
        <v>102</v>
      </c>
      <c r="F41" s="23" t="s">
        <v>103</v>
      </c>
      <c r="G41" s="7">
        <v>9630</v>
      </c>
      <c r="H41" s="26">
        <f t="shared" si="0"/>
        <v>19260</v>
      </c>
    </row>
    <row r="42" spans="1:8" ht="30" x14ac:dyDescent="0.25">
      <c r="A42" s="6">
        <v>38</v>
      </c>
      <c r="B42" s="3" t="s">
        <v>104</v>
      </c>
      <c r="C42" s="6">
        <v>70352022</v>
      </c>
      <c r="D42" s="12" t="s">
        <v>19</v>
      </c>
      <c r="E42" s="5" t="s">
        <v>105</v>
      </c>
      <c r="F42" s="23" t="s">
        <v>106</v>
      </c>
      <c r="G42" s="7">
        <v>47208</v>
      </c>
      <c r="H42" s="26">
        <f t="shared" si="0"/>
        <v>94416</v>
      </c>
    </row>
    <row r="43" spans="1:8" ht="24.75" customHeight="1" x14ac:dyDescent="0.25">
      <c r="A43" s="6">
        <v>39</v>
      </c>
      <c r="B43" s="3" t="s">
        <v>107</v>
      </c>
      <c r="C43" s="6">
        <v>70377954</v>
      </c>
      <c r="D43" s="12" t="s">
        <v>19</v>
      </c>
      <c r="E43" s="5" t="s">
        <v>108</v>
      </c>
      <c r="F43" s="23" t="s">
        <v>77</v>
      </c>
      <c r="G43" s="7">
        <v>5484</v>
      </c>
      <c r="H43" s="26">
        <f t="shared" si="0"/>
        <v>10968</v>
      </c>
    </row>
    <row r="44" spans="1:8" ht="30" x14ac:dyDescent="0.25">
      <c r="A44" s="6">
        <v>40</v>
      </c>
      <c r="B44" s="3" t="s">
        <v>109</v>
      </c>
      <c r="C44" s="6">
        <v>70591703</v>
      </c>
      <c r="D44" s="12" t="s">
        <v>19</v>
      </c>
      <c r="E44" s="5" t="s">
        <v>110</v>
      </c>
      <c r="F44" s="23" t="s">
        <v>58</v>
      </c>
      <c r="G44" s="8">
        <v>528</v>
      </c>
      <c r="H44" s="26">
        <f t="shared" si="0"/>
        <v>1056</v>
      </c>
    </row>
    <row r="45" spans="1:8" ht="30" x14ac:dyDescent="0.25">
      <c r="A45" s="6">
        <v>41</v>
      </c>
      <c r="B45" s="3" t="s">
        <v>111</v>
      </c>
      <c r="C45" s="6">
        <v>70563254</v>
      </c>
      <c r="D45" s="12" t="s">
        <v>19</v>
      </c>
      <c r="E45" s="5" t="s">
        <v>112</v>
      </c>
      <c r="F45" s="23" t="s">
        <v>27</v>
      </c>
      <c r="G45" s="7">
        <v>4283</v>
      </c>
      <c r="H45" s="26">
        <f t="shared" si="0"/>
        <v>8566</v>
      </c>
    </row>
    <row r="46" spans="1:8" ht="30" x14ac:dyDescent="0.25">
      <c r="A46" s="6">
        <v>42</v>
      </c>
      <c r="B46" s="3" t="s">
        <v>113</v>
      </c>
      <c r="C46" s="6">
        <v>70563059</v>
      </c>
      <c r="D46" s="12" t="s">
        <v>19</v>
      </c>
      <c r="E46" s="5" t="s">
        <v>114</v>
      </c>
      <c r="F46" s="23" t="s">
        <v>27</v>
      </c>
      <c r="G46" s="7">
        <v>6928</v>
      </c>
      <c r="H46" s="26">
        <f t="shared" si="0"/>
        <v>13856</v>
      </c>
    </row>
    <row r="47" spans="1:8" ht="30" x14ac:dyDescent="0.25">
      <c r="A47" s="6">
        <v>43</v>
      </c>
      <c r="B47" s="3" t="s">
        <v>115</v>
      </c>
      <c r="C47" s="6">
        <v>70559367</v>
      </c>
      <c r="D47" s="12" t="s">
        <v>19</v>
      </c>
      <c r="E47" s="5" t="s">
        <v>116</v>
      </c>
      <c r="F47" s="23" t="s">
        <v>27</v>
      </c>
      <c r="G47" s="7">
        <v>2999</v>
      </c>
      <c r="H47" s="26">
        <f t="shared" si="0"/>
        <v>5998</v>
      </c>
    </row>
    <row r="48" spans="1:8" ht="24.75" customHeight="1" x14ac:dyDescent="0.25">
      <c r="A48" s="6">
        <v>44</v>
      </c>
      <c r="B48" s="3" t="s">
        <v>117</v>
      </c>
      <c r="C48" s="6">
        <v>70559510</v>
      </c>
      <c r="D48" s="12" t="s">
        <v>19</v>
      </c>
      <c r="E48" s="5" t="s">
        <v>118</v>
      </c>
      <c r="F48" s="23" t="s">
        <v>58</v>
      </c>
      <c r="G48" s="8">
        <v>553</v>
      </c>
      <c r="H48" s="26">
        <f t="shared" si="0"/>
        <v>1106</v>
      </c>
    </row>
    <row r="49" spans="1:8" ht="41.25" customHeight="1" x14ac:dyDescent="0.25">
      <c r="A49" s="6">
        <v>45</v>
      </c>
      <c r="B49" s="3" t="s">
        <v>119</v>
      </c>
      <c r="C49" s="6">
        <v>70563221</v>
      </c>
      <c r="D49" s="12" t="s">
        <v>19</v>
      </c>
      <c r="E49" s="5" t="s">
        <v>120</v>
      </c>
      <c r="F49" s="23" t="s">
        <v>58</v>
      </c>
      <c r="G49" s="8">
        <v>686</v>
      </c>
      <c r="H49" s="26">
        <f t="shared" si="0"/>
        <v>1372</v>
      </c>
    </row>
    <row r="50" spans="1:8" ht="30" x14ac:dyDescent="0.25">
      <c r="A50" s="6">
        <v>46</v>
      </c>
      <c r="B50" s="3" t="s">
        <v>121</v>
      </c>
      <c r="C50" s="6">
        <v>70563259</v>
      </c>
      <c r="D50" s="12" t="s">
        <v>19</v>
      </c>
      <c r="E50" s="5" t="s">
        <v>122</v>
      </c>
      <c r="F50" s="23" t="s">
        <v>58</v>
      </c>
      <c r="G50" s="7">
        <v>1514</v>
      </c>
      <c r="H50" s="26">
        <f t="shared" si="0"/>
        <v>3028</v>
      </c>
    </row>
    <row r="51" spans="1:8" ht="30" x14ac:dyDescent="0.25">
      <c r="A51" s="6">
        <v>47</v>
      </c>
      <c r="B51" s="3" t="s">
        <v>123</v>
      </c>
      <c r="C51" s="6">
        <v>70559525</v>
      </c>
      <c r="D51" s="12" t="s">
        <v>19</v>
      </c>
      <c r="E51" s="5" t="s">
        <v>124</v>
      </c>
      <c r="F51" s="23" t="s">
        <v>41</v>
      </c>
      <c r="G51" s="7">
        <v>12958</v>
      </c>
      <c r="H51" s="26">
        <f t="shared" si="0"/>
        <v>25916</v>
      </c>
    </row>
    <row r="52" spans="1:8" ht="30" x14ac:dyDescent="0.25">
      <c r="A52" s="6">
        <v>48</v>
      </c>
      <c r="B52" s="3" t="s">
        <v>125</v>
      </c>
      <c r="C52" s="6">
        <v>70563164</v>
      </c>
      <c r="D52" s="12" t="s">
        <v>19</v>
      </c>
      <c r="E52" s="5" t="s">
        <v>126</v>
      </c>
      <c r="F52" s="23" t="s">
        <v>46</v>
      </c>
      <c r="G52" s="7">
        <v>3532</v>
      </c>
      <c r="H52" s="26">
        <f t="shared" si="0"/>
        <v>7064</v>
      </c>
    </row>
    <row r="53" spans="1:8" ht="30" x14ac:dyDescent="0.25">
      <c r="A53" s="6">
        <v>49</v>
      </c>
      <c r="B53" s="3" t="s">
        <v>127</v>
      </c>
      <c r="C53" s="6">
        <v>70563236</v>
      </c>
      <c r="D53" s="12" t="s">
        <v>19</v>
      </c>
      <c r="E53" s="5" t="s">
        <v>128</v>
      </c>
      <c r="F53" s="23" t="s">
        <v>46</v>
      </c>
      <c r="G53" s="8">
        <v>987</v>
      </c>
      <c r="H53" s="26">
        <f t="shared" si="0"/>
        <v>1974</v>
      </c>
    </row>
    <row r="54" spans="1:8" x14ac:dyDescent="0.25">
      <c r="A54" s="6">
        <v>50</v>
      </c>
      <c r="B54" s="3" t="s">
        <v>129</v>
      </c>
      <c r="C54" s="6">
        <v>70563086</v>
      </c>
      <c r="D54" s="12" t="s">
        <v>19</v>
      </c>
      <c r="E54" s="5" t="s">
        <v>130</v>
      </c>
      <c r="F54" s="23" t="s">
        <v>131</v>
      </c>
      <c r="G54" s="8">
        <v>4025</v>
      </c>
      <c r="H54" s="26">
        <f t="shared" si="0"/>
        <v>8050</v>
      </c>
    </row>
    <row r="55" spans="1:8" x14ac:dyDescent="0.25">
      <c r="A55" s="6">
        <v>51</v>
      </c>
      <c r="B55" s="3" t="s">
        <v>132</v>
      </c>
      <c r="C55" s="6">
        <v>70563083</v>
      </c>
      <c r="D55" s="12" t="s">
        <v>19</v>
      </c>
      <c r="E55" s="5" t="s">
        <v>133</v>
      </c>
      <c r="F55" s="23" t="s">
        <v>27</v>
      </c>
      <c r="G55" s="7">
        <v>2091</v>
      </c>
      <c r="H55" s="26">
        <f t="shared" si="0"/>
        <v>4182</v>
      </c>
    </row>
    <row r="56" spans="1:8" ht="30" x14ac:dyDescent="0.25">
      <c r="A56" s="6">
        <v>52</v>
      </c>
      <c r="B56" s="3" t="s">
        <v>134</v>
      </c>
      <c r="C56" s="6">
        <v>70559489</v>
      </c>
      <c r="D56" s="10" t="s">
        <v>8</v>
      </c>
      <c r="E56" s="5" t="s">
        <v>135</v>
      </c>
      <c r="F56" s="23" t="s">
        <v>17</v>
      </c>
      <c r="G56" s="7">
        <v>29807</v>
      </c>
      <c r="H56" s="26">
        <f t="shared" si="0"/>
        <v>59614</v>
      </c>
    </row>
    <row r="57" spans="1:8" ht="30" x14ac:dyDescent="0.25">
      <c r="A57" s="6">
        <v>53</v>
      </c>
      <c r="B57" s="3" t="s">
        <v>136</v>
      </c>
      <c r="C57" s="6">
        <v>70559519</v>
      </c>
      <c r="D57" s="12" t="s">
        <v>19</v>
      </c>
      <c r="E57" s="5" t="s">
        <v>137</v>
      </c>
      <c r="F57" s="23" t="s">
        <v>138</v>
      </c>
      <c r="G57" s="7">
        <v>1484</v>
      </c>
      <c r="H57" s="26">
        <f t="shared" si="0"/>
        <v>2968</v>
      </c>
    </row>
    <row r="58" spans="1:8" ht="30" x14ac:dyDescent="0.25">
      <c r="A58" s="6">
        <v>54</v>
      </c>
      <c r="B58" s="3" t="s">
        <v>139</v>
      </c>
      <c r="C58" s="6" t="s">
        <v>140</v>
      </c>
      <c r="D58" s="12" t="s">
        <v>19</v>
      </c>
      <c r="E58" s="5" t="s">
        <v>141</v>
      </c>
      <c r="F58" s="23" t="s">
        <v>27</v>
      </c>
      <c r="G58" s="7">
        <v>9666</v>
      </c>
      <c r="H58" s="26">
        <f t="shared" si="0"/>
        <v>19332</v>
      </c>
    </row>
    <row r="59" spans="1:8" ht="30" x14ac:dyDescent="0.25">
      <c r="A59" s="6">
        <v>55</v>
      </c>
      <c r="B59" s="3" t="s">
        <v>142</v>
      </c>
      <c r="C59" s="6">
        <v>70563100</v>
      </c>
      <c r="D59" s="12" t="s">
        <v>19</v>
      </c>
      <c r="E59" s="5" t="s">
        <v>143</v>
      </c>
      <c r="F59" s="23" t="s">
        <v>27</v>
      </c>
      <c r="G59" s="8">
        <v>1187</v>
      </c>
      <c r="H59" s="26">
        <f t="shared" si="0"/>
        <v>2374</v>
      </c>
    </row>
    <row r="60" spans="1:8" ht="23.25" customHeight="1" x14ac:dyDescent="0.25">
      <c r="A60" s="6">
        <v>56</v>
      </c>
      <c r="B60" s="3" t="s">
        <v>144</v>
      </c>
      <c r="C60" s="6">
        <v>70563034</v>
      </c>
      <c r="D60" s="12" t="s">
        <v>19</v>
      </c>
      <c r="E60" s="5" t="s">
        <v>145</v>
      </c>
      <c r="F60" s="23" t="s">
        <v>72</v>
      </c>
      <c r="G60" s="7">
        <v>13696</v>
      </c>
      <c r="H60" s="26">
        <f t="shared" si="0"/>
        <v>27392</v>
      </c>
    </row>
    <row r="61" spans="1:8" ht="30" x14ac:dyDescent="0.25">
      <c r="A61" s="6">
        <v>57</v>
      </c>
      <c r="B61" s="3" t="s">
        <v>146</v>
      </c>
      <c r="C61" s="6">
        <v>70559464</v>
      </c>
      <c r="D61" s="12" t="s">
        <v>19</v>
      </c>
      <c r="E61" s="5" t="s">
        <v>147</v>
      </c>
      <c r="F61" s="23" t="s">
        <v>27</v>
      </c>
      <c r="G61" s="7">
        <v>1650</v>
      </c>
      <c r="H61" s="26">
        <f t="shared" si="0"/>
        <v>3300</v>
      </c>
    </row>
    <row r="62" spans="1:8" x14ac:dyDescent="0.25">
      <c r="A62" s="6">
        <v>58</v>
      </c>
      <c r="B62" s="3" t="s">
        <v>148</v>
      </c>
      <c r="C62" s="6">
        <v>70559857</v>
      </c>
      <c r="D62" s="12" t="s">
        <v>19</v>
      </c>
      <c r="E62" s="5" t="s">
        <v>149</v>
      </c>
      <c r="F62" s="23" t="s">
        <v>150</v>
      </c>
      <c r="G62" s="7">
        <v>3802</v>
      </c>
      <c r="H62" s="26">
        <f t="shared" si="0"/>
        <v>7604</v>
      </c>
    </row>
    <row r="63" spans="1:8" ht="30" x14ac:dyDescent="0.25">
      <c r="A63" s="6">
        <v>59</v>
      </c>
      <c r="B63" s="3" t="s">
        <v>151</v>
      </c>
      <c r="C63" s="6">
        <v>70362934</v>
      </c>
      <c r="D63" s="12" t="s">
        <v>19</v>
      </c>
      <c r="E63" s="5" t="s">
        <v>152</v>
      </c>
      <c r="F63" s="23" t="s">
        <v>46</v>
      </c>
      <c r="G63" s="8">
        <v>399</v>
      </c>
      <c r="H63" s="26">
        <f t="shared" si="0"/>
        <v>798</v>
      </c>
    </row>
    <row r="64" spans="1:8" ht="30" x14ac:dyDescent="0.25">
      <c r="A64" s="6">
        <v>60</v>
      </c>
      <c r="B64" s="3" t="s">
        <v>153</v>
      </c>
      <c r="C64" s="6">
        <v>72453696</v>
      </c>
      <c r="D64" s="12" t="s">
        <v>19</v>
      </c>
      <c r="E64" s="5" t="s">
        <v>154</v>
      </c>
      <c r="F64" s="23" t="s">
        <v>138</v>
      </c>
      <c r="G64" s="8">
        <v>153</v>
      </c>
      <c r="H64" s="26">
        <f t="shared" si="0"/>
        <v>306</v>
      </c>
    </row>
    <row r="65" spans="1:8" ht="30" x14ac:dyDescent="0.25">
      <c r="A65" s="6">
        <v>61</v>
      </c>
      <c r="B65" s="3" t="s">
        <v>155</v>
      </c>
      <c r="C65" s="6">
        <v>47721028</v>
      </c>
      <c r="D65" s="12" t="s">
        <v>19</v>
      </c>
      <c r="E65" s="5" t="s">
        <v>156</v>
      </c>
      <c r="F65" s="23" t="s">
        <v>27</v>
      </c>
      <c r="G65" s="7">
        <v>7894</v>
      </c>
      <c r="H65" s="26">
        <f t="shared" si="0"/>
        <v>15788</v>
      </c>
    </row>
    <row r="66" spans="1:8" x14ac:dyDescent="0.25">
      <c r="A66" s="6">
        <v>62</v>
      </c>
      <c r="B66" s="3" t="s">
        <v>157</v>
      </c>
      <c r="C66" s="6">
        <v>70576796</v>
      </c>
      <c r="D66" s="12" t="s">
        <v>19</v>
      </c>
      <c r="E66" s="5" t="s">
        <v>158</v>
      </c>
      <c r="F66" s="23" t="s">
        <v>58</v>
      </c>
      <c r="G66" s="8">
        <v>298</v>
      </c>
      <c r="H66" s="26">
        <f t="shared" si="0"/>
        <v>596</v>
      </c>
    </row>
    <row r="67" spans="1:8" ht="30" x14ac:dyDescent="0.25">
      <c r="A67" s="6">
        <v>63</v>
      </c>
      <c r="B67" s="3" t="s">
        <v>159</v>
      </c>
      <c r="C67" s="6">
        <v>47759368</v>
      </c>
      <c r="D67" s="12" t="s">
        <v>19</v>
      </c>
      <c r="E67" s="5" t="s">
        <v>160</v>
      </c>
      <c r="F67" s="23" t="s">
        <v>58</v>
      </c>
      <c r="G67" s="7">
        <v>261</v>
      </c>
      <c r="H67" s="26">
        <f t="shared" si="0"/>
        <v>522</v>
      </c>
    </row>
    <row r="68" spans="1:8" ht="30" x14ac:dyDescent="0.25">
      <c r="A68" s="6">
        <v>64</v>
      </c>
      <c r="B68" s="3" t="s">
        <v>161</v>
      </c>
      <c r="C68" s="6">
        <v>62489647</v>
      </c>
      <c r="D68" s="12" t="s">
        <v>19</v>
      </c>
      <c r="E68" s="5" t="s">
        <v>162</v>
      </c>
      <c r="F68" s="23" t="s">
        <v>163</v>
      </c>
      <c r="G68" s="7">
        <v>7087</v>
      </c>
      <c r="H68" s="26">
        <f t="shared" si="0"/>
        <v>14174</v>
      </c>
    </row>
    <row r="69" spans="1:8" ht="30" x14ac:dyDescent="0.25">
      <c r="A69" s="6">
        <v>65</v>
      </c>
      <c r="B69" s="3" t="s">
        <v>164</v>
      </c>
      <c r="C69" s="6">
        <v>71298754</v>
      </c>
      <c r="D69" s="12" t="s">
        <v>19</v>
      </c>
      <c r="E69" s="5" t="s">
        <v>165</v>
      </c>
      <c r="F69" s="23" t="s">
        <v>166</v>
      </c>
      <c r="G69" s="8">
        <v>1320</v>
      </c>
      <c r="H69" s="26">
        <f t="shared" si="0"/>
        <v>2640</v>
      </c>
    </row>
    <row r="70" spans="1:8" ht="30" x14ac:dyDescent="0.25">
      <c r="A70" s="6">
        <v>66</v>
      </c>
      <c r="B70" s="3" t="s">
        <v>167</v>
      </c>
      <c r="C70" s="6">
        <v>62489747</v>
      </c>
      <c r="D70" s="12" t="s">
        <v>19</v>
      </c>
      <c r="E70" s="5" t="s">
        <v>168</v>
      </c>
      <c r="F70" s="23" t="s">
        <v>58</v>
      </c>
      <c r="G70" s="8">
        <v>355</v>
      </c>
      <c r="H70" s="26">
        <f t="shared" ref="H70:H91" si="2">G70*2</f>
        <v>710</v>
      </c>
    </row>
    <row r="71" spans="1:8" ht="30" x14ac:dyDescent="0.25">
      <c r="A71" s="6">
        <v>67</v>
      </c>
      <c r="B71" s="3" t="s">
        <v>169</v>
      </c>
      <c r="C71" s="6">
        <v>71179741</v>
      </c>
      <c r="D71" s="12" t="s">
        <v>19</v>
      </c>
      <c r="E71" s="5" t="s">
        <v>170</v>
      </c>
      <c r="F71" s="23" t="s">
        <v>58</v>
      </c>
      <c r="G71" s="8">
        <v>83</v>
      </c>
      <c r="H71" s="26">
        <f t="shared" si="2"/>
        <v>166</v>
      </c>
    </row>
    <row r="72" spans="1:8" ht="45" x14ac:dyDescent="0.25">
      <c r="A72" s="6">
        <v>68</v>
      </c>
      <c r="B72" s="3" t="s">
        <v>171</v>
      </c>
      <c r="C72" s="6">
        <v>70589318</v>
      </c>
      <c r="D72" s="14" t="s">
        <v>215</v>
      </c>
      <c r="E72" s="5" t="s">
        <v>230</v>
      </c>
      <c r="F72" s="23" t="s">
        <v>41</v>
      </c>
      <c r="G72" s="7">
        <v>8882</v>
      </c>
      <c r="H72" s="26">
        <f t="shared" si="2"/>
        <v>17764</v>
      </c>
    </row>
    <row r="73" spans="1:8" ht="30" x14ac:dyDescent="0.25">
      <c r="A73" s="6">
        <v>69</v>
      </c>
      <c r="B73" s="3" t="s">
        <v>172</v>
      </c>
      <c r="C73" s="6" t="s">
        <v>173</v>
      </c>
      <c r="D73" s="11" t="s">
        <v>174</v>
      </c>
      <c r="E73" s="5" t="s">
        <v>175</v>
      </c>
      <c r="F73" s="23" t="s">
        <v>176</v>
      </c>
      <c r="G73" s="7">
        <v>2375332</v>
      </c>
      <c r="H73" s="26">
        <f t="shared" si="2"/>
        <v>4750664</v>
      </c>
    </row>
    <row r="74" spans="1:8" ht="45" x14ac:dyDescent="0.25">
      <c r="A74" s="6">
        <v>70</v>
      </c>
      <c r="B74" s="3" t="s">
        <v>177</v>
      </c>
      <c r="C74" s="6">
        <v>94913177</v>
      </c>
      <c r="D74" s="16" t="s">
        <v>178</v>
      </c>
      <c r="E74" s="5" t="s">
        <v>179</v>
      </c>
      <c r="F74" s="23" t="s">
        <v>10</v>
      </c>
      <c r="G74" s="7">
        <v>114898</v>
      </c>
      <c r="H74" s="26">
        <f t="shared" si="2"/>
        <v>229796</v>
      </c>
    </row>
    <row r="75" spans="1:8" ht="30" x14ac:dyDescent="0.25">
      <c r="A75" s="6">
        <v>71</v>
      </c>
      <c r="B75" s="3" t="s">
        <v>180</v>
      </c>
      <c r="C75" s="6" t="s">
        <v>181</v>
      </c>
      <c r="D75" s="11" t="s">
        <v>174</v>
      </c>
      <c r="E75" s="5" t="s">
        <v>182</v>
      </c>
      <c r="F75" s="23" t="s">
        <v>24</v>
      </c>
      <c r="G75" s="7">
        <v>97808</v>
      </c>
      <c r="H75" s="26">
        <f t="shared" si="2"/>
        <v>195616</v>
      </c>
    </row>
    <row r="76" spans="1:8" ht="45" x14ac:dyDescent="0.25">
      <c r="A76" s="6">
        <v>72</v>
      </c>
      <c r="B76" s="3" t="s">
        <v>183</v>
      </c>
      <c r="C76" s="6">
        <v>94913209</v>
      </c>
      <c r="D76" s="16" t="s">
        <v>178</v>
      </c>
      <c r="E76" s="5" t="s">
        <v>184</v>
      </c>
      <c r="F76" s="23" t="s">
        <v>185</v>
      </c>
      <c r="G76" s="7">
        <v>332269</v>
      </c>
      <c r="H76" s="26">
        <f t="shared" si="2"/>
        <v>664538</v>
      </c>
    </row>
    <row r="77" spans="1:8" ht="30" x14ac:dyDescent="0.25">
      <c r="A77" s="6">
        <v>73</v>
      </c>
      <c r="B77" s="3" t="s">
        <v>186</v>
      </c>
      <c r="C77" s="6">
        <v>97611684</v>
      </c>
      <c r="D77" s="16" t="s">
        <v>178</v>
      </c>
      <c r="E77" s="5" t="s">
        <v>187</v>
      </c>
      <c r="F77" s="23" t="s">
        <v>188</v>
      </c>
      <c r="G77" s="7">
        <v>348416</v>
      </c>
      <c r="H77" s="26">
        <f t="shared" si="2"/>
        <v>696832</v>
      </c>
    </row>
    <row r="78" spans="1:8" ht="45" x14ac:dyDescent="0.25">
      <c r="A78" s="6">
        <v>74</v>
      </c>
      <c r="B78" s="3" t="s">
        <v>189</v>
      </c>
      <c r="C78" s="6" t="s">
        <v>190</v>
      </c>
      <c r="D78" s="11" t="s">
        <v>174</v>
      </c>
      <c r="E78" s="5" t="s">
        <v>191</v>
      </c>
      <c r="F78" s="23" t="s">
        <v>192</v>
      </c>
      <c r="G78" s="7">
        <v>1629500</v>
      </c>
      <c r="H78" s="26">
        <f t="shared" si="2"/>
        <v>3259000</v>
      </c>
    </row>
    <row r="79" spans="1:8" ht="45" x14ac:dyDescent="0.25">
      <c r="A79" s="6">
        <v>75</v>
      </c>
      <c r="B79" s="3" t="s">
        <v>193</v>
      </c>
      <c r="C79" s="6">
        <v>95212469</v>
      </c>
      <c r="D79" s="10" t="s">
        <v>8</v>
      </c>
      <c r="E79" s="5" t="s">
        <v>194</v>
      </c>
      <c r="F79" s="23" t="s">
        <v>195</v>
      </c>
      <c r="G79" s="7">
        <v>172666</v>
      </c>
      <c r="H79" s="26">
        <f t="shared" si="2"/>
        <v>345332</v>
      </c>
    </row>
    <row r="80" spans="1:8" ht="33" customHeight="1" x14ac:dyDescent="0.25">
      <c r="A80" s="6">
        <v>76</v>
      </c>
      <c r="B80" s="3" t="s">
        <v>196</v>
      </c>
      <c r="C80" s="6">
        <v>70576160</v>
      </c>
      <c r="D80" s="12" t="s">
        <v>19</v>
      </c>
      <c r="E80" s="5" t="s">
        <v>197</v>
      </c>
      <c r="F80" s="23" t="s">
        <v>41</v>
      </c>
      <c r="G80" s="8">
        <v>92</v>
      </c>
      <c r="H80" s="26">
        <f t="shared" si="2"/>
        <v>184</v>
      </c>
    </row>
    <row r="81" spans="1:8" ht="21" customHeight="1" x14ac:dyDescent="0.25">
      <c r="A81" s="6">
        <v>77</v>
      </c>
      <c r="B81" s="3" t="s">
        <v>198</v>
      </c>
      <c r="C81" s="6">
        <v>70576827</v>
      </c>
      <c r="D81" s="12" t="s">
        <v>19</v>
      </c>
      <c r="E81" s="5" t="s">
        <v>199</v>
      </c>
      <c r="F81" s="23" t="s">
        <v>200</v>
      </c>
      <c r="G81" s="7">
        <v>39042</v>
      </c>
      <c r="H81" s="26">
        <f t="shared" si="2"/>
        <v>78084</v>
      </c>
    </row>
    <row r="82" spans="1:8" ht="24.75" customHeight="1" x14ac:dyDescent="0.25">
      <c r="A82" s="6">
        <v>78</v>
      </c>
      <c r="B82" s="3" t="s">
        <v>201</v>
      </c>
      <c r="C82" s="6">
        <v>8606412</v>
      </c>
      <c r="D82" s="12" t="s">
        <v>19</v>
      </c>
      <c r="E82" s="5" t="s">
        <v>202</v>
      </c>
      <c r="F82" s="23" t="s">
        <v>203</v>
      </c>
      <c r="G82" s="7">
        <v>15723</v>
      </c>
      <c r="H82" s="26">
        <f t="shared" si="2"/>
        <v>31446</v>
      </c>
    </row>
    <row r="83" spans="1:8" ht="30" x14ac:dyDescent="0.25">
      <c r="A83" s="6">
        <v>79</v>
      </c>
      <c r="B83" s="3" t="s">
        <v>204</v>
      </c>
      <c r="C83" s="6">
        <v>70563265</v>
      </c>
      <c r="D83" s="12" t="s">
        <v>19</v>
      </c>
      <c r="E83" s="5" t="s">
        <v>205</v>
      </c>
      <c r="F83" s="23" t="s">
        <v>41</v>
      </c>
      <c r="G83" s="7">
        <v>3294</v>
      </c>
      <c r="H83" s="26">
        <f t="shared" si="2"/>
        <v>6588</v>
      </c>
    </row>
    <row r="84" spans="1:8" ht="20.25" customHeight="1" x14ac:dyDescent="0.25">
      <c r="A84" s="6">
        <v>80</v>
      </c>
      <c r="B84" s="3" t="s">
        <v>206</v>
      </c>
      <c r="C84" s="6">
        <v>71363792</v>
      </c>
      <c r="D84" s="12" t="s">
        <v>19</v>
      </c>
      <c r="E84" s="5" t="s">
        <v>207</v>
      </c>
      <c r="F84" s="23" t="s">
        <v>58</v>
      </c>
      <c r="G84" s="8">
        <v>597</v>
      </c>
      <c r="H84" s="26">
        <f t="shared" si="2"/>
        <v>1194</v>
      </c>
    </row>
    <row r="85" spans="1:8" ht="27" customHeight="1" x14ac:dyDescent="0.25">
      <c r="A85" s="6">
        <v>81</v>
      </c>
      <c r="B85" s="3" t="s">
        <v>208</v>
      </c>
      <c r="C85" s="6">
        <v>70639052</v>
      </c>
      <c r="D85" s="12" t="s">
        <v>19</v>
      </c>
      <c r="E85" s="5" t="s">
        <v>209</v>
      </c>
      <c r="F85" s="23" t="s">
        <v>58</v>
      </c>
      <c r="G85" s="8">
        <v>3454</v>
      </c>
      <c r="H85" s="26">
        <f t="shared" si="2"/>
        <v>6908</v>
      </c>
    </row>
    <row r="86" spans="1:8" ht="21.75" customHeight="1" x14ac:dyDescent="0.25">
      <c r="A86" s="6">
        <v>82</v>
      </c>
      <c r="B86" s="3" t="s">
        <v>210</v>
      </c>
      <c r="C86" s="6" t="s">
        <v>211</v>
      </c>
      <c r="D86" s="11" t="s">
        <v>174</v>
      </c>
      <c r="E86" s="5" t="s">
        <v>212</v>
      </c>
      <c r="F86" s="23" t="s">
        <v>213</v>
      </c>
      <c r="G86" s="7">
        <v>722916</v>
      </c>
      <c r="H86" s="26">
        <f t="shared" si="2"/>
        <v>1445832</v>
      </c>
    </row>
    <row r="87" spans="1:8" ht="24.75" customHeight="1" x14ac:dyDescent="0.25">
      <c r="A87" s="6">
        <v>83</v>
      </c>
      <c r="B87" s="3" t="s">
        <v>214</v>
      </c>
      <c r="C87" s="6">
        <v>71635876</v>
      </c>
      <c r="D87" s="14" t="s">
        <v>215</v>
      </c>
      <c r="E87" s="5" t="s">
        <v>216</v>
      </c>
      <c r="F87" s="23" t="s">
        <v>217</v>
      </c>
      <c r="G87" s="7">
        <v>9708</v>
      </c>
      <c r="H87" s="26">
        <f t="shared" si="2"/>
        <v>19416</v>
      </c>
    </row>
    <row r="88" spans="1:8" ht="36" customHeight="1" x14ac:dyDescent="0.25">
      <c r="A88" s="6">
        <v>84</v>
      </c>
      <c r="B88" s="3" t="s">
        <v>218</v>
      </c>
      <c r="C88" s="6">
        <v>72196992</v>
      </c>
      <c r="D88" s="12" t="s">
        <v>19</v>
      </c>
      <c r="E88" s="5" t="s">
        <v>219</v>
      </c>
      <c r="F88" s="23" t="s">
        <v>220</v>
      </c>
      <c r="G88" s="8">
        <v>230</v>
      </c>
      <c r="H88" s="26">
        <f t="shared" si="2"/>
        <v>460</v>
      </c>
    </row>
    <row r="89" spans="1:8" ht="30" x14ac:dyDescent="0.25">
      <c r="A89" s="6">
        <v>85</v>
      </c>
      <c r="B89" s="3" t="s">
        <v>221</v>
      </c>
      <c r="C89" s="6">
        <v>94134389</v>
      </c>
      <c r="D89" s="12" t="s">
        <v>19</v>
      </c>
      <c r="E89" s="5" t="s">
        <v>222</v>
      </c>
      <c r="F89" s="23" t="s">
        <v>223</v>
      </c>
      <c r="G89" s="8">
        <v>230</v>
      </c>
      <c r="H89" s="26">
        <f t="shared" si="2"/>
        <v>460</v>
      </c>
    </row>
    <row r="90" spans="1:8" ht="30" x14ac:dyDescent="0.25">
      <c r="A90" s="6">
        <v>86</v>
      </c>
      <c r="B90" s="3" t="s">
        <v>224</v>
      </c>
      <c r="C90" s="6">
        <v>90841980</v>
      </c>
      <c r="D90" s="12" t="s">
        <v>19</v>
      </c>
      <c r="E90" s="5" t="s">
        <v>225</v>
      </c>
      <c r="F90" s="23" t="s">
        <v>226</v>
      </c>
      <c r="G90" s="7">
        <v>1494</v>
      </c>
      <c r="H90" s="26">
        <f t="shared" si="2"/>
        <v>2988</v>
      </c>
    </row>
    <row r="91" spans="1:8" ht="30" x14ac:dyDescent="0.25">
      <c r="A91" s="6">
        <v>87</v>
      </c>
      <c r="B91" s="3" t="s">
        <v>227</v>
      </c>
      <c r="C91" s="6">
        <v>91741882</v>
      </c>
      <c r="D91" s="12" t="s">
        <v>19</v>
      </c>
      <c r="E91" s="5" t="s">
        <v>228</v>
      </c>
      <c r="F91" s="23" t="s">
        <v>220</v>
      </c>
      <c r="G91" s="8">
        <v>230</v>
      </c>
      <c r="H91" s="26">
        <f t="shared" si="2"/>
        <v>460</v>
      </c>
    </row>
    <row r="92" spans="1:8" ht="30" x14ac:dyDescent="0.25">
      <c r="F92" s="17" t="s">
        <v>235</v>
      </c>
      <c r="G92" s="18">
        <f>SUM(G5:G91)</f>
        <v>6523640</v>
      </c>
      <c r="H92" s="26">
        <f>SUM(H5:H91)</f>
        <v>13047280</v>
      </c>
    </row>
    <row r="93" spans="1:8" ht="30" x14ac:dyDescent="0.25">
      <c r="F93" s="19" t="s">
        <v>236</v>
      </c>
      <c r="G93" s="20">
        <v>6523.64</v>
      </c>
      <c r="H93" s="27">
        <v>13047.28</v>
      </c>
    </row>
  </sheetData>
  <mergeCells count="1">
    <mergeCell ref="A2:G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2019-08-26T05:50:32Z</dcterms:modified>
</cp:coreProperties>
</file>